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ftn1" localSheetId="0">'Arkusz1'!$A$175</definedName>
    <definedName name="_ftn2" localSheetId="0">'Arkusz1'!$A$176</definedName>
  </definedNames>
  <calcPr fullCalcOnLoad="1"/>
</workbook>
</file>

<file path=xl/sharedStrings.xml><?xml version="1.0" encoding="utf-8"?>
<sst xmlns="http://schemas.openxmlformats.org/spreadsheetml/2006/main" count="294" uniqueCount="58">
  <si>
    <t>Nr ZZ-2380-67/19</t>
  </si>
  <si>
    <t>Załącznik nr 5.1  do siwz /załącznik nr 2 do umowy</t>
  </si>
  <si>
    <t xml:space="preserve">Formularz kalkulacji cenowej </t>
  </si>
  <si>
    <t>"Kompleksowa dostawa gazu ziemnego do celów grzewczych dla jednostek Policji garnizonu zachodniopomorskiego Komendy Wojewódzkiej Policji w Szczecinie"</t>
  </si>
  <si>
    <t>CZĘŚĆ I</t>
  </si>
  <si>
    <t>1. GRUPA TARYFOWA W-5.1 ZW</t>
  </si>
  <si>
    <t>Nazwa opłaty </t>
  </si>
  <si>
    <t>jednostki miary</t>
  </si>
  <si>
    <t>ilość ppg</t>
  </si>
  <si>
    <t>ilość jm.</t>
  </si>
  <si>
    <t>cena jednostkowa netto*</t>
  </si>
  <si>
    <t>wartość netto (kol. 3x kol.4 x kol. 5)**</t>
  </si>
  <si>
    <t>Stawka podatku Vat wyrażona w %</t>
  </si>
  <si>
    <t>Kwota podatku Vat w zł**</t>
  </si>
  <si>
    <t>Wartość brutto 
(kol. 6 + kol. 8)**</t>
  </si>
  <si>
    <t>Paliwo gazowe</t>
  </si>
  <si>
    <t>kWh</t>
  </si>
  <si>
    <t>x</t>
  </si>
  <si>
    <t xml:space="preserve">Opłata - abonament za sprzedaż paliwa gazowego  5 ppg </t>
  </si>
  <si>
    <t>m-c</t>
  </si>
  <si>
    <t>Opłata sieciowa zmienna</t>
  </si>
  <si>
    <t xml:space="preserve">Opłata sieciowa stała </t>
  </si>
  <si>
    <t>kWh/h</t>
  </si>
  <si>
    <t>suma</t>
  </si>
  <si>
    <t>2. GRUPA TARYFOWA W-4 ZW</t>
  </si>
  <si>
    <t>Opłata - abonament za sprzedaż paliwa gazowego 6 ppg</t>
  </si>
  <si>
    <t>licznik x m-c</t>
  </si>
  <si>
    <t>3. GRUPA TARYFOWA W-3.9W</t>
  </si>
  <si>
    <t>Opłata - abonament za sprzedaż paliwa gazowego 1 ppg</t>
  </si>
  <si>
    <t>4. GRUPA TARYFOWA W-3.6 ZW</t>
  </si>
  <si>
    <t>nazwa składnika</t>
  </si>
  <si>
    <t>Opłata - abonament za sprzedaż paliwa gazowego 10 ppg</t>
  </si>
  <si>
    <t>5. GRUPA TARYFOWA W-1.1 ZW</t>
  </si>
  <si>
    <t>Opłata - abonament za sprzedaż paliwa gazowego 3 ppg</t>
  </si>
  <si>
    <t>SUMA  CZĘŚĆ I</t>
  </si>
  <si>
    <t>*ceny jednostkowe 1 kWh w danej taryfie z dokładnością do 5 miejsc po przecinku
 **pozostałe wartości powinny być podane z dokładnością do 2 miejsc po przecinku</t>
  </si>
  <si>
    <t>…………………………..dn………………                                                                                                                                          ……………………………………………………………….</t>
  </si>
  <si>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sz val="10"/>
        <color indexed="18"/>
        <rFont val="Times New Roman"/>
        <family val="1"/>
      </rPr>
      <t xml:space="preserve">                                                                </t>
    </r>
    <r>
      <rPr>
        <sz val="10"/>
        <color indexed="18"/>
        <rFont val="Arial"/>
        <family val="2"/>
      </rPr>
      <t xml:space="preserve"> czytelny/e podpis(y) osób uprawnionych do reprezentacji   </t>
    </r>
  </si>
  <si>
    <t xml:space="preserve">                                                                                                                                                                                                 Wykonawcy  albo podpis i pieczątka z imieniem i nazwiskiem</t>
  </si>
  <si>
    <t>Załącznik nr 5.2  do siwz /załącznik nr 2 do umowy</t>
  </si>
  <si>
    <t>CZĘŚĆ II</t>
  </si>
  <si>
    <t>6. GRUPA TARYFOWA Z-3.6 ZW</t>
  </si>
  <si>
    <t xml:space="preserve">Opłata - abonament za sprzedaż paliwa gazowego  2 ppg </t>
  </si>
  <si>
    <t>7. GRUPA TARYFOWA Z-4 ZW</t>
  </si>
  <si>
    <t xml:space="preserve">Opłata - abonament za sprzedaż paliwa gazowego  1 ppg </t>
  </si>
  <si>
    <t>8. GRUPA TARYFOWA Ls-1.1</t>
  </si>
  <si>
    <t>SUMA  CZĘŚĆ II</t>
  </si>
  <si>
    <t>Załącznik nr 5.3  do siwz /załącznik nr 2 do umowy</t>
  </si>
  <si>
    <t>CZĘŚĆ III</t>
  </si>
  <si>
    <t>9. GRUPA TARYFOWA W-2 ZW</t>
  </si>
  <si>
    <t>10. GRUPA TARYFOWA W-3 ZW</t>
  </si>
  <si>
    <t>Opłata - abonament za sprzedaż paliwa gazowego 2 ppg</t>
  </si>
  <si>
    <t>11. GRUPA TARYFOWA ZLm-2 ZW</t>
  </si>
  <si>
    <t>SUMA  CZĘŚĆ III</t>
  </si>
  <si>
    <t>Załącznik nr 5.4  do siwz /załącznik nr 2 do umowy</t>
  </si>
  <si>
    <t>CZĘŚĆ IV</t>
  </si>
  <si>
    <t>12. GRUPA TARYFOWA HD-2.S</t>
  </si>
  <si>
    <t>SUMA  CZĘŚĆ IV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</si>
</sst>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#,##0.000"/>
    <numFmt numFmtId="168" formatCode="#,##0.00000"/>
    <numFmt numFmtId="169" formatCode="_-* #,##0.00&quot; zł&quot;_-;\-* #,##0.00&quot; zł&quot;_-;_-* \-??&quot; zł&quot;_-;_-@_-"/>
    <numFmt numFmtId="170" formatCode="0.00"/>
  </numFmts>
  <fonts count="16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Arial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0"/>
      <color indexed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1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Border="0" applyProtection="0">
      <alignment/>
    </xf>
  </cellStyleXfs>
  <cellXfs count="5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1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0" fillId="2" borderId="0" xfId="0" applyFill="1" applyBorder="1" applyAlignment="1">
      <alignment horizontal="center"/>
    </xf>
    <xf numFmtId="164" fontId="5" fillId="3" borderId="3" xfId="0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6" fillId="2" borderId="0" xfId="0" applyFont="1" applyFill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7" fontId="8" fillId="2" borderId="5" xfId="0" applyNumberFormat="1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horizontal="center" vertical="center" wrapText="1"/>
    </xf>
    <xf numFmtId="165" fontId="8" fillId="2" borderId="5" xfId="17" applyNumberFormat="1" applyFont="1" applyFill="1" applyBorder="1" applyAlignment="1">
      <alignment horizontal="center" vertical="center"/>
      <protection/>
    </xf>
    <xf numFmtId="165" fontId="0" fillId="2" borderId="0" xfId="0" applyNumberFormat="1" applyFill="1" applyAlignment="1">
      <alignment/>
    </xf>
    <xf numFmtId="164" fontId="8" fillId="2" borderId="5" xfId="0" applyFont="1" applyFill="1" applyBorder="1" applyAlignment="1">
      <alignment horizontal="center" vertical="center" wrapText="1"/>
    </xf>
    <xf numFmtId="165" fontId="0" fillId="2" borderId="5" xfId="17" applyNumberFormat="1" applyFont="1" applyFill="1" applyBorder="1" applyAlignment="1">
      <alignment horizontal="center" vertical="center"/>
      <protection/>
    </xf>
    <xf numFmtId="164" fontId="7" fillId="5" borderId="8" xfId="0" applyFont="1" applyFill="1" applyBorder="1" applyAlignment="1">
      <alignment horizontal="center" vertical="center"/>
    </xf>
    <xf numFmtId="165" fontId="9" fillId="5" borderId="5" xfId="17" applyNumberFormat="1" applyFont="1" applyFill="1" applyBorder="1" applyAlignment="1">
      <alignment horizontal="center" vertical="center"/>
      <protection/>
    </xf>
    <xf numFmtId="168" fontId="9" fillId="2" borderId="6" xfId="0" applyNumberFormat="1" applyFont="1" applyFill="1" applyBorder="1" applyAlignment="1">
      <alignment horizontal="center" vertical="center" wrapText="1"/>
    </xf>
    <xf numFmtId="165" fontId="8" fillId="2" borderId="6" xfId="17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/>
    </xf>
    <xf numFmtId="167" fontId="9" fillId="5" borderId="5" xfId="0" applyNumberFormat="1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7" fontId="7" fillId="5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5" fontId="8" fillId="2" borderId="9" xfId="17" applyNumberFormat="1" applyFont="1" applyFill="1" applyBorder="1" applyAlignment="1">
      <alignment horizontal="center" vertical="center"/>
      <protection/>
    </xf>
    <xf numFmtId="164" fontId="11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8" fillId="2" borderId="0" xfId="0" applyFont="1" applyFill="1" applyAlignment="1">
      <alignment wrapText="1"/>
    </xf>
    <xf numFmtId="164" fontId="12" fillId="6" borderId="10" xfId="20" applyFont="1" applyFill="1" applyBorder="1" applyAlignment="1" applyProtection="1">
      <alignment horizontal="left" vertical="center" indent="15"/>
      <protection/>
    </xf>
    <xf numFmtId="165" fontId="12" fillId="6" borderId="10" xfId="20" applyNumberFormat="1" applyFont="1" applyFill="1" applyBorder="1" applyAlignment="1" applyProtection="1">
      <alignment vertical="center"/>
      <protection/>
    </xf>
    <xf numFmtId="170" fontId="12" fillId="6" borderId="10" xfId="20" applyNumberFormat="1" applyFont="1" applyFill="1" applyBorder="1" applyAlignment="1" applyProtection="1">
      <alignment vertical="center"/>
      <protection/>
    </xf>
    <xf numFmtId="164" fontId="0" fillId="6" borderId="10" xfId="20" applyFont="1" applyFill="1" applyBorder="1" applyAlignment="1" applyProtection="1">
      <alignment horizontal="left" vertical="center" wrapText="1"/>
      <protection/>
    </xf>
    <xf numFmtId="164" fontId="0" fillId="2" borderId="0" xfId="0" applyFont="1" applyFill="1" applyAlignment="1">
      <alignment horizontal="left"/>
    </xf>
    <xf numFmtId="164" fontId="14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wrapText="1"/>
    </xf>
    <xf numFmtId="164" fontId="0" fillId="0" borderId="0" xfId="0" applyFont="1" applyAlignment="1">
      <alignment/>
    </xf>
    <xf numFmtId="165" fontId="8" fillId="2" borderId="5" xfId="0" applyNumberFormat="1" applyFont="1" applyFill="1" applyBorder="1" applyAlignment="1">
      <alignment horizontal="center" vertical="center"/>
    </xf>
    <xf numFmtId="165" fontId="8" fillId="5" borderId="6" xfId="17" applyNumberFormat="1" applyFont="1" applyFill="1" applyBorder="1" applyAlignment="1">
      <alignment horizontal="center" vertical="center"/>
      <protection/>
    </xf>
    <xf numFmtId="166" fontId="8" fillId="2" borderId="5" xfId="0" applyNumberFormat="1" applyFont="1" applyFill="1" applyBorder="1" applyAlignment="1">
      <alignment horizontal="center" vertical="center"/>
    </xf>
    <xf numFmtId="165" fontId="8" fillId="2" borderId="0" xfId="17" applyNumberFormat="1" applyFont="1" applyFill="1" applyAlignment="1">
      <alignment horizontal="center" vertical="center"/>
      <protection/>
    </xf>
    <xf numFmtId="165" fontId="12" fillId="5" borderId="1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C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view="pageBreakPreview" zoomScaleNormal="80" zoomScaleSheetLayoutView="100" workbookViewId="0" topLeftCell="A34">
      <selection activeCell="B45" sqref="B45"/>
    </sheetView>
  </sheetViews>
  <sheetFormatPr defaultColWidth="8.00390625" defaultRowHeight="12.75"/>
  <cols>
    <col min="1" max="1" width="36.8515625" style="1" customWidth="1"/>
    <col min="2" max="2" width="16.7109375" style="1" customWidth="1"/>
    <col min="3" max="3" width="9.8515625" style="1" customWidth="1"/>
    <col min="4" max="4" width="14.57421875" style="1" customWidth="1"/>
    <col min="5" max="5" width="18.421875" style="2" customWidth="1"/>
    <col min="6" max="6" width="20.140625" style="1" customWidth="1"/>
    <col min="7" max="7" width="14.28125" style="1" customWidth="1"/>
    <col min="8" max="8" width="21.57421875" style="1" customWidth="1"/>
    <col min="9" max="9" width="25.00390625" style="1" customWidth="1"/>
    <col min="10" max="10" width="10.00390625" style="1" customWidth="1"/>
    <col min="11" max="14" width="9.140625" style="1" customWidth="1"/>
    <col min="15" max="15" width="67.57421875" style="1" customWidth="1"/>
    <col min="16" max="16384" width="9.140625" style="1" customWidth="1"/>
  </cols>
  <sheetData>
    <row r="1" spans="1:12" ht="15">
      <c r="A1" s="1" t="s">
        <v>0</v>
      </c>
      <c r="F1" s="3" t="s">
        <v>1</v>
      </c>
      <c r="G1" s="3"/>
      <c r="H1" s="3"/>
      <c r="I1" s="3"/>
      <c r="J1" s="4"/>
      <c r="K1" s="4"/>
      <c r="L1" s="4"/>
    </row>
    <row r="2" spans="1:12" ht="1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spans="1:15" ht="28.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K3" s="8"/>
      <c r="L3" s="8"/>
      <c r="M3" s="8"/>
      <c r="N3" s="8"/>
      <c r="O3" s="8"/>
    </row>
    <row r="4" spans="1:9" ht="16.5" customHeight="1">
      <c r="A4" s="9" t="s">
        <v>4</v>
      </c>
      <c r="B4" s="9"/>
      <c r="C4" s="9"/>
      <c r="D4" s="9"/>
      <c r="E4" s="9"/>
      <c r="F4" s="9"/>
      <c r="G4" s="9"/>
      <c r="H4" s="9"/>
      <c r="I4" s="9"/>
    </row>
    <row r="5" spans="1:9" ht="6.75" customHeight="1">
      <c r="A5" s="10"/>
      <c r="B5" s="11"/>
      <c r="C5" s="11"/>
      <c r="D5" s="11"/>
      <c r="E5" s="11"/>
      <c r="F5" s="11"/>
      <c r="G5" s="11"/>
      <c r="H5" s="11"/>
      <c r="I5" s="11"/>
    </row>
    <row r="6" spans="1:9" ht="12.75">
      <c r="A6" s="12" t="s">
        <v>5</v>
      </c>
      <c r="B6" s="12"/>
      <c r="C6" s="12"/>
      <c r="D6" s="12"/>
      <c r="E6" s="12"/>
      <c r="F6" s="12"/>
      <c r="G6" s="12"/>
      <c r="H6" s="12"/>
      <c r="I6" s="12"/>
    </row>
    <row r="7" spans="1:9" ht="35.25">
      <c r="A7" s="13" t="s">
        <v>6</v>
      </c>
      <c r="B7" s="13" t="s">
        <v>7</v>
      </c>
      <c r="C7" s="14" t="s">
        <v>8</v>
      </c>
      <c r="D7" s="14" t="s">
        <v>9</v>
      </c>
      <c r="E7" s="15" t="s">
        <v>10</v>
      </c>
      <c r="F7" s="16" t="s">
        <v>11</v>
      </c>
      <c r="G7" s="16" t="s">
        <v>12</v>
      </c>
      <c r="H7" s="16" t="s">
        <v>13</v>
      </c>
      <c r="I7" s="16" t="s">
        <v>14</v>
      </c>
    </row>
    <row r="8" spans="1:9" ht="12.75">
      <c r="A8" s="13">
        <v>1</v>
      </c>
      <c r="B8" s="13">
        <v>2</v>
      </c>
      <c r="C8" s="17">
        <v>3</v>
      </c>
      <c r="D8" s="14">
        <v>4</v>
      </c>
      <c r="E8" s="15">
        <v>5</v>
      </c>
      <c r="F8" s="18">
        <v>6</v>
      </c>
      <c r="G8" s="18">
        <v>7</v>
      </c>
      <c r="H8" s="18">
        <v>8</v>
      </c>
      <c r="I8" s="18">
        <v>9</v>
      </c>
    </row>
    <row r="9" spans="1:10" ht="12.75">
      <c r="A9" s="19" t="s">
        <v>15</v>
      </c>
      <c r="B9" s="19" t="s">
        <v>16</v>
      </c>
      <c r="C9" s="20" t="s">
        <v>17</v>
      </c>
      <c r="D9" s="21">
        <v>1018440</v>
      </c>
      <c r="E9" s="22"/>
      <c r="F9" s="23">
        <f>ROUND(D9*E9,2)</f>
        <v>0</v>
      </c>
      <c r="G9" s="23">
        <v>23</v>
      </c>
      <c r="H9" s="23">
        <f aca="true" t="shared" si="0" ref="H9:H12">ROUND(F9*0.23,2)</f>
        <v>0</v>
      </c>
      <c r="I9" s="23">
        <f aca="true" t="shared" si="1" ref="I9:I12">F9+H9</f>
        <v>0</v>
      </c>
      <c r="J9" s="24"/>
    </row>
    <row r="10" spans="1:9" ht="24">
      <c r="A10" s="25" t="s">
        <v>18</v>
      </c>
      <c r="B10" s="19" t="s">
        <v>19</v>
      </c>
      <c r="C10" s="20">
        <v>5</v>
      </c>
      <c r="D10" s="26">
        <v>12</v>
      </c>
      <c r="E10" s="22"/>
      <c r="F10" s="23">
        <f>ROUND(C10*D10*E10,2)</f>
        <v>0</v>
      </c>
      <c r="G10" s="23">
        <v>23</v>
      </c>
      <c r="H10" s="23">
        <f t="shared" si="0"/>
        <v>0</v>
      </c>
      <c r="I10" s="23">
        <f t="shared" si="1"/>
        <v>0</v>
      </c>
    </row>
    <row r="11" spans="1:9" ht="12.75">
      <c r="A11" s="19" t="s">
        <v>20</v>
      </c>
      <c r="B11" s="19" t="s">
        <v>16</v>
      </c>
      <c r="C11" s="20" t="s">
        <v>17</v>
      </c>
      <c r="D11" s="21">
        <f>D9</f>
        <v>1018440</v>
      </c>
      <c r="E11" s="22"/>
      <c r="F11" s="23">
        <f aca="true" t="shared" si="2" ref="F11:F12">ROUND(D11*E11,2)</f>
        <v>0</v>
      </c>
      <c r="G11" s="23">
        <v>23</v>
      </c>
      <c r="H11" s="23">
        <f t="shared" si="0"/>
        <v>0</v>
      </c>
      <c r="I11" s="23">
        <f t="shared" si="1"/>
        <v>0</v>
      </c>
    </row>
    <row r="12" spans="1:9" ht="14.25">
      <c r="A12" s="25" t="s">
        <v>21</v>
      </c>
      <c r="B12" s="19" t="s">
        <v>22</v>
      </c>
      <c r="C12" s="27" t="s">
        <v>17</v>
      </c>
      <c r="D12" s="28">
        <v>12</v>
      </c>
      <c r="E12" s="29"/>
      <c r="F12" s="30">
        <f t="shared" si="2"/>
        <v>0</v>
      </c>
      <c r="G12" s="30">
        <v>23</v>
      </c>
      <c r="H12" s="30">
        <f t="shared" si="0"/>
        <v>0</v>
      </c>
      <c r="I12" s="30">
        <f t="shared" si="1"/>
        <v>0</v>
      </c>
    </row>
    <row r="13" spans="1:9" ht="14.25">
      <c r="A13" s="31"/>
      <c r="B13" s="31"/>
      <c r="C13" s="31"/>
      <c r="D13" s="31"/>
      <c r="E13" s="32" t="s">
        <v>23</v>
      </c>
      <c r="F13" s="33">
        <f>SUM(F9:F12)</f>
        <v>0</v>
      </c>
      <c r="G13" s="33" t="s">
        <v>23</v>
      </c>
      <c r="H13" s="33">
        <f>SUM(H9:H12)</f>
        <v>0</v>
      </c>
      <c r="I13" s="33">
        <f>SUM(I9:I12)</f>
        <v>0</v>
      </c>
    </row>
    <row r="14" spans="1:9" ht="6" customHeight="1">
      <c r="A14" s="31"/>
      <c r="B14" s="31"/>
      <c r="C14" s="31"/>
      <c r="D14" s="31"/>
      <c r="E14" s="34"/>
      <c r="F14" s="35"/>
      <c r="G14" s="35"/>
      <c r="H14" s="35"/>
      <c r="I14" s="35"/>
    </row>
    <row r="15" spans="1:9" ht="12.75">
      <c r="A15" s="12" t="s">
        <v>24</v>
      </c>
      <c r="B15" s="12"/>
      <c r="C15" s="12"/>
      <c r="D15" s="12"/>
      <c r="E15" s="12"/>
      <c r="F15" s="12"/>
      <c r="G15" s="12"/>
      <c r="H15" s="12"/>
      <c r="I15" s="12"/>
    </row>
    <row r="16" spans="1:9" ht="35.25">
      <c r="A16" s="13" t="s">
        <v>6</v>
      </c>
      <c r="B16" s="13" t="s">
        <v>7</v>
      </c>
      <c r="C16" s="14" t="s">
        <v>8</v>
      </c>
      <c r="D16" s="14" t="s">
        <v>9</v>
      </c>
      <c r="E16" s="15" t="s">
        <v>10</v>
      </c>
      <c r="F16" s="16" t="s">
        <v>11</v>
      </c>
      <c r="G16" s="16" t="s">
        <v>12</v>
      </c>
      <c r="H16" s="16" t="s">
        <v>13</v>
      </c>
      <c r="I16" s="16" t="s">
        <v>14</v>
      </c>
    </row>
    <row r="17" spans="1:9" ht="12.75">
      <c r="A17" s="13">
        <v>1</v>
      </c>
      <c r="B17" s="13">
        <v>2</v>
      </c>
      <c r="C17" s="17">
        <v>3</v>
      </c>
      <c r="D17" s="14">
        <v>4</v>
      </c>
      <c r="E17" s="15">
        <v>5</v>
      </c>
      <c r="F17" s="18">
        <v>6</v>
      </c>
      <c r="G17" s="18">
        <v>7</v>
      </c>
      <c r="H17" s="18">
        <v>8</v>
      </c>
      <c r="I17" s="18">
        <v>9</v>
      </c>
    </row>
    <row r="18" spans="1:10" ht="14.25">
      <c r="A18" s="19" t="s">
        <v>15</v>
      </c>
      <c r="B18" s="19" t="s">
        <v>16</v>
      </c>
      <c r="C18" s="20" t="s">
        <v>17</v>
      </c>
      <c r="D18" s="36">
        <v>746143</v>
      </c>
      <c r="E18" s="22"/>
      <c r="F18" s="23">
        <f>ROUND(D18*E18,2)</f>
        <v>0</v>
      </c>
      <c r="G18" s="23">
        <v>23</v>
      </c>
      <c r="H18" s="23">
        <f aca="true" t="shared" si="3" ref="H18:H21">ROUND(F18*0.23,2)</f>
        <v>0</v>
      </c>
      <c r="I18" s="23">
        <f aca="true" t="shared" si="4" ref="I18:I21">SUM(F18+H18)</f>
        <v>0</v>
      </c>
      <c r="J18" s="24"/>
    </row>
    <row r="19" spans="1:9" ht="24">
      <c r="A19" s="25" t="s">
        <v>25</v>
      </c>
      <c r="B19" s="20" t="s">
        <v>26</v>
      </c>
      <c r="C19" s="37">
        <v>6</v>
      </c>
      <c r="D19" s="23">
        <v>12</v>
      </c>
      <c r="E19" s="22"/>
      <c r="F19" s="23">
        <f>ROUND(C19*D19*E19,2)</f>
        <v>0</v>
      </c>
      <c r="G19" s="23">
        <v>23</v>
      </c>
      <c r="H19" s="23">
        <f t="shared" si="3"/>
        <v>0</v>
      </c>
      <c r="I19" s="23">
        <f t="shared" si="4"/>
        <v>0</v>
      </c>
    </row>
    <row r="20" spans="1:9" ht="14.25">
      <c r="A20" s="19" t="s">
        <v>20</v>
      </c>
      <c r="B20" s="19" t="s">
        <v>16</v>
      </c>
      <c r="C20" s="20" t="s">
        <v>17</v>
      </c>
      <c r="D20" s="38">
        <f>D18</f>
        <v>746143</v>
      </c>
      <c r="E20" s="22"/>
      <c r="F20" s="23">
        <f>ROUND(D20*E20,2)</f>
        <v>0</v>
      </c>
      <c r="G20" s="23">
        <v>23</v>
      </c>
      <c r="H20" s="23">
        <f t="shared" si="3"/>
        <v>0</v>
      </c>
      <c r="I20" s="23">
        <f t="shared" si="4"/>
        <v>0</v>
      </c>
    </row>
    <row r="21" spans="1:9" ht="12.75">
      <c r="A21" s="19" t="s">
        <v>21</v>
      </c>
      <c r="B21" s="19" t="s">
        <v>26</v>
      </c>
      <c r="C21" s="20">
        <f>C19</f>
        <v>6</v>
      </c>
      <c r="D21" s="23">
        <v>12</v>
      </c>
      <c r="E21" s="29"/>
      <c r="F21" s="30">
        <f>ROUND(C21*D21*E21,2)</f>
        <v>0</v>
      </c>
      <c r="G21" s="30">
        <v>23</v>
      </c>
      <c r="H21" s="30">
        <f t="shared" si="3"/>
        <v>0</v>
      </c>
      <c r="I21" s="30">
        <f t="shared" si="4"/>
        <v>0</v>
      </c>
    </row>
    <row r="22" spans="1:9" ht="12.75">
      <c r="A22" s="31"/>
      <c r="B22" s="31"/>
      <c r="C22" s="31"/>
      <c r="D22" s="31"/>
      <c r="E22" s="32" t="s">
        <v>23</v>
      </c>
      <c r="F22" s="33">
        <f>SUM(F18:F21)</f>
        <v>0</v>
      </c>
      <c r="G22" s="33">
        <v>23</v>
      </c>
      <c r="H22" s="33">
        <f>SUM(H18:H21)</f>
        <v>0</v>
      </c>
      <c r="I22" s="33">
        <f>SUM(I18:I21)</f>
        <v>0</v>
      </c>
    </row>
    <row r="23" spans="1:9" ht="6" customHeight="1">
      <c r="A23" s="31"/>
      <c r="B23" s="31"/>
      <c r="C23" s="31"/>
      <c r="D23" s="31"/>
      <c r="E23" s="34"/>
      <c r="F23" s="35"/>
      <c r="G23" s="35"/>
      <c r="H23" s="35"/>
      <c r="I23" s="35"/>
    </row>
    <row r="24" spans="1:9" ht="12.75">
      <c r="A24" s="12" t="s">
        <v>27</v>
      </c>
      <c r="B24" s="12"/>
      <c r="C24" s="12"/>
      <c r="D24" s="12"/>
      <c r="E24" s="12"/>
      <c r="F24" s="12"/>
      <c r="G24" s="12"/>
      <c r="H24" s="12"/>
      <c r="I24" s="12"/>
    </row>
    <row r="25" spans="1:9" ht="35.25">
      <c r="A25" s="13" t="s">
        <v>6</v>
      </c>
      <c r="B25" s="13" t="s">
        <v>7</v>
      </c>
      <c r="C25" s="14" t="s">
        <v>8</v>
      </c>
      <c r="D25" s="14" t="s">
        <v>9</v>
      </c>
      <c r="E25" s="15" t="s">
        <v>10</v>
      </c>
      <c r="F25" s="16" t="s">
        <v>11</v>
      </c>
      <c r="G25" s="16" t="s">
        <v>12</v>
      </c>
      <c r="H25" s="16" t="s">
        <v>13</v>
      </c>
      <c r="I25" s="16" t="s">
        <v>14</v>
      </c>
    </row>
    <row r="26" spans="1:9" ht="12.75">
      <c r="A26" s="13">
        <v>1</v>
      </c>
      <c r="B26" s="13">
        <v>2</v>
      </c>
      <c r="C26" s="17">
        <v>3</v>
      </c>
      <c r="D26" s="14">
        <v>4</v>
      </c>
      <c r="E26" s="15">
        <v>5</v>
      </c>
      <c r="F26" s="18">
        <v>6</v>
      </c>
      <c r="G26" s="18">
        <v>7</v>
      </c>
      <c r="H26" s="18">
        <v>8</v>
      </c>
      <c r="I26" s="18">
        <v>9</v>
      </c>
    </row>
    <row r="27" spans="1:10" ht="12.75">
      <c r="A27" s="19" t="s">
        <v>15</v>
      </c>
      <c r="B27" s="19" t="s">
        <v>16</v>
      </c>
      <c r="C27" s="20" t="s">
        <v>17</v>
      </c>
      <c r="D27" s="39">
        <v>52380</v>
      </c>
      <c r="E27" s="22"/>
      <c r="F27" s="23">
        <f>ROUND(D27*E27,2)</f>
        <v>0</v>
      </c>
      <c r="G27" s="23">
        <v>23</v>
      </c>
      <c r="H27" s="23">
        <f aca="true" t="shared" si="5" ref="H27:H30">ROUND(F27*0.23,2)</f>
        <v>0</v>
      </c>
      <c r="I27" s="23">
        <f aca="true" t="shared" si="6" ref="I27:I30">SUM(F27+H27)</f>
        <v>0</v>
      </c>
      <c r="J27" s="24"/>
    </row>
    <row r="28" spans="1:9" ht="24">
      <c r="A28" s="25" t="s">
        <v>28</v>
      </c>
      <c r="B28" s="20" t="s">
        <v>26</v>
      </c>
      <c r="C28" s="37">
        <v>1</v>
      </c>
      <c r="D28" s="23">
        <v>12</v>
      </c>
      <c r="E28" s="22"/>
      <c r="F28" s="23">
        <f>ROUND(C28*D28*E28,2)</f>
        <v>0</v>
      </c>
      <c r="G28" s="23">
        <v>23</v>
      </c>
      <c r="H28" s="23">
        <f t="shared" si="5"/>
        <v>0</v>
      </c>
      <c r="I28" s="23">
        <f t="shared" si="6"/>
        <v>0</v>
      </c>
    </row>
    <row r="29" spans="1:9" ht="12.75">
      <c r="A29" s="19" t="s">
        <v>20</v>
      </c>
      <c r="B29" s="19" t="s">
        <v>16</v>
      </c>
      <c r="C29" s="20" t="s">
        <v>17</v>
      </c>
      <c r="D29" s="21">
        <f>D27</f>
        <v>52380</v>
      </c>
      <c r="E29" s="22"/>
      <c r="F29" s="23">
        <f>ROUND(D29*E29,2)</f>
        <v>0</v>
      </c>
      <c r="G29" s="23">
        <v>23</v>
      </c>
      <c r="H29" s="23">
        <f t="shared" si="5"/>
        <v>0</v>
      </c>
      <c r="I29" s="23">
        <f t="shared" si="6"/>
        <v>0</v>
      </c>
    </row>
    <row r="30" spans="1:9" ht="12.75">
      <c r="A30" s="19" t="s">
        <v>21</v>
      </c>
      <c r="B30" s="19" t="s">
        <v>26</v>
      </c>
      <c r="C30" s="20">
        <f>C28</f>
        <v>1</v>
      </c>
      <c r="D30" s="23">
        <v>12</v>
      </c>
      <c r="E30" s="29"/>
      <c r="F30" s="30">
        <f>ROUND(C30*D30*E30,2)</f>
        <v>0</v>
      </c>
      <c r="G30" s="30">
        <v>23</v>
      </c>
      <c r="H30" s="30">
        <f t="shared" si="5"/>
        <v>0</v>
      </c>
      <c r="I30" s="30">
        <f t="shared" si="6"/>
        <v>0</v>
      </c>
    </row>
    <row r="31" spans="1:9" ht="12.75">
      <c r="A31" s="31"/>
      <c r="B31" s="31"/>
      <c r="C31" s="31"/>
      <c r="D31" s="31"/>
      <c r="E31" s="32" t="s">
        <v>23</v>
      </c>
      <c r="F31" s="33">
        <f>SUM(F27:F30)</f>
        <v>0</v>
      </c>
      <c r="G31" s="33">
        <v>23</v>
      </c>
      <c r="H31" s="33">
        <f>SUM(H27:H30)</f>
        <v>0</v>
      </c>
      <c r="I31" s="33">
        <f>SUM(I27:I30)</f>
        <v>0</v>
      </c>
    </row>
    <row r="32" spans="1:9" ht="5.25" customHeight="1">
      <c r="A32" s="31"/>
      <c r="B32" s="31"/>
      <c r="C32" s="31"/>
      <c r="D32" s="31"/>
      <c r="E32" s="34"/>
      <c r="F32" s="35"/>
      <c r="G32" s="35"/>
      <c r="H32" s="35"/>
      <c r="I32" s="35"/>
    </row>
    <row r="33" spans="1:9" ht="12.75">
      <c r="A33" s="12" t="s">
        <v>29</v>
      </c>
      <c r="B33" s="12"/>
      <c r="C33" s="12"/>
      <c r="D33" s="12"/>
      <c r="E33" s="12"/>
      <c r="F33" s="12"/>
      <c r="G33" s="12"/>
      <c r="H33" s="12"/>
      <c r="I33" s="12"/>
    </row>
    <row r="34" spans="1:10" ht="35.25">
      <c r="A34" s="13" t="s">
        <v>30</v>
      </c>
      <c r="B34" s="13" t="s">
        <v>7</v>
      </c>
      <c r="C34" s="14" t="s">
        <v>8</v>
      </c>
      <c r="D34" s="14" t="s">
        <v>9</v>
      </c>
      <c r="E34" s="15" t="s">
        <v>10</v>
      </c>
      <c r="F34" s="16" t="s">
        <v>11</v>
      </c>
      <c r="G34" s="16" t="s">
        <v>12</v>
      </c>
      <c r="H34" s="16" t="s">
        <v>13</v>
      </c>
      <c r="I34" s="16" t="s">
        <v>14</v>
      </c>
      <c r="J34" s="24"/>
    </row>
    <row r="35" spans="1:10" ht="12.75">
      <c r="A35" s="13">
        <v>1</v>
      </c>
      <c r="B35" s="13">
        <v>2</v>
      </c>
      <c r="C35" s="17">
        <v>3</v>
      </c>
      <c r="D35" s="14">
        <v>4</v>
      </c>
      <c r="E35" s="15">
        <v>5</v>
      </c>
      <c r="F35" s="18">
        <v>6</v>
      </c>
      <c r="G35" s="18">
        <v>7</v>
      </c>
      <c r="H35" s="18">
        <v>8</v>
      </c>
      <c r="I35" s="18">
        <v>9</v>
      </c>
      <c r="J35" s="24"/>
    </row>
    <row r="36" spans="1:9" ht="12.75">
      <c r="A36" s="19" t="s">
        <v>15</v>
      </c>
      <c r="B36" s="19" t="s">
        <v>16</v>
      </c>
      <c r="C36" s="20" t="s">
        <v>17</v>
      </c>
      <c r="D36" s="21">
        <v>553155</v>
      </c>
      <c r="E36" s="22"/>
      <c r="F36" s="23">
        <f>ROUND(D36*E36,2)</f>
        <v>0</v>
      </c>
      <c r="G36" s="23">
        <v>23</v>
      </c>
      <c r="H36" s="23">
        <f aca="true" t="shared" si="7" ref="H36:H40">ROUND(F36*0.23,2)</f>
        <v>0</v>
      </c>
      <c r="I36" s="23">
        <f aca="true" t="shared" si="8" ref="I36:I39">SUM(F36+H36)</f>
        <v>0</v>
      </c>
    </row>
    <row r="37" spans="1:9" ht="24">
      <c r="A37" s="25" t="s">
        <v>31</v>
      </c>
      <c r="B37" s="19" t="s">
        <v>26</v>
      </c>
      <c r="C37" s="20">
        <v>11</v>
      </c>
      <c r="D37" s="23">
        <v>12</v>
      </c>
      <c r="E37" s="22"/>
      <c r="F37" s="23">
        <f>ROUND(C37*D37*E37,2)</f>
        <v>0</v>
      </c>
      <c r="G37" s="23">
        <v>23</v>
      </c>
      <c r="H37" s="23">
        <f t="shared" si="7"/>
        <v>0</v>
      </c>
      <c r="I37" s="23">
        <f t="shared" si="8"/>
        <v>0</v>
      </c>
    </row>
    <row r="38" spans="1:9" ht="12.75">
      <c r="A38" s="19" t="s">
        <v>20</v>
      </c>
      <c r="B38" s="19" t="s">
        <v>16</v>
      </c>
      <c r="C38" s="20" t="s">
        <v>17</v>
      </c>
      <c r="D38" s="21">
        <f aca="true" t="shared" si="9" ref="D38:D39">D36</f>
        <v>553155</v>
      </c>
      <c r="E38" s="22"/>
      <c r="F38" s="23">
        <f>ROUND(D38*E38,2)</f>
        <v>0</v>
      </c>
      <c r="G38" s="23">
        <v>23</v>
      </c>
      <c r="H38" s="23">
        <f t="shared" si="7"/>
        <v>0</v>
      </c>
      <c r="I38" s="23">
        <f t="shared" si="8"/>
        <v>0</v>
      </c>
    </row>
    <row r="39" spans="1:9" ht="12.75">
      <c r="A39" s="19" t="s">
        <v>21</v>
      </c>
      <c r="B39" s="19" t="s">
        <v>26</v>
      </c>
      <c r="C39" s="20">
        <f>C37</f>
        <v>11</v>
      </c>
      <c r="D39" s="23">
        <f t="shared" si="9"/>
        <v>12</v>
      </c>
      <c r="E39" s="29"/>
      <c r="F39" s="30">
        <f>ROUND(C39*D39*E39,2)</f>
        <v>0</v>
      </c>
      <c r="G39" s="30">
        <v>23</v>
      </c>
      <c r="H39" s="30">
        <f t="shared" si="7"/>
        <v>0</v>
      </c>
      <c r="I39" s="30">
        <f t="shared" si="8"/>
        <v>0</v>
      </c>
    </row>
    <row r="40" spans="1:9" ht="12.75">
      <c r="A40" s="31"/>
      <c r="B40" s="31"/>
      <c r="C40" s="31"/>
      <c r="D40" s="31"/>
      <c r="E40" s="32" t="s">
        <v>23</v>
      </c>
      <c r="F40" s="33">
        <f>SUM(F36:F39)</f>
        <v>0</v>
      </c>
      <c r="G40" s="33">
        <v>23</v>
      </c>
      <c r="H40" s="40">
        <f t="shared" si="7"/>
        <v>0</v>
      </c>
      <c r="I40" s="33">
        <f>SUM(I36:I39)</f>
        <v>0</v>
      </c>
    </row>
    <row r="41" spans="1:9" ht="6" customHeight="1">
      <c r="A41" s="31"/>
      <c r="B41" s="31"/>
      <c r="C41" s="31"/>
      <c r="D41" s="31"/>
      <c r="E41" s="34"/>
      <c r="F41" s="35"/>
      <c r="G41" s="35"/>
      <c r="H41" s="35"/>
      <c r="I41" s="35"/>
    </row>
    <row r="42" spans="1:10" ht="12.75">
      <c r="A42" s="12" t="s">
        <v>32</v>
      </c>
      <c r="B42" s="12"/>
      <c r="C42" s="12"/>
      <c r="D42" s="12"/>
      <c r="E42" s="12"/>
      <c r="F42" s="12"/>
      <c r="G42" s="12"/>
      <c r="H42" s="12"/>
      <c r="I42" s="12"/>
      <c r="J42" s="24"/>
    </row>
    <row r="43" spans="1:9" ht="35.25">
      <c r="A43" s="13" t="s">
        <v>30</v>
      </c>
      <c r="B43" s="13" t="s">
        <v>7</v>
      </c>
      <c r="C43" s="14" t="s">
        <v>8</v>
      </c>
      <c r="D43" s="14" t="s">
        <v>9</v>
      </c>
      <c r="E43" s="15" t="s">
        <v>10</v>
      </c>
      <c r="F43" s="16" t="s">
        <v>11</v>
      </c>
      <c r="G43" s="16" t="s">
        <v>12</v>
      </c>
      <c r="H43" s="16" t="s">
        <v>13</v>
      </c>
      <c r="I43" s="16" t="s">
        <v>14</v>
      </c>
    </row>
    <row r="44" spans="1:9" ht="12.75">
      <c r="A44" s="13">
        <v>1</v>
      </c>
      <c r="B44" s="13">
        <v>2</v>
      </c>
      <c r="C44" s="17">
        <v>3</v>
      </c>
      <c r="D44" s="14">
        <v>4</v>
      </c>
      <c r="E44" s="15">
        <v>5</v>
      </c>
      <c r="F44" s="18">
        <v>6</v>
      </c>
      <c r="G44" s="18">
        <v>7</v>
      </c>
      <c r="H44" s="18">
        <v>8</v>
      </c>
      <c r="I44" s="18">
        <v>9</v>
      </c>
    </row>
    <row r="45" spans="1:9" ht="12.75">
      <c r="A45" s="19" t="s">
        <v>15</v>
      </c>
      <c r="B45" s="19" t="s">
        <v>16</v>
      </c>
      <c r="C45" s="20" t="s">
        <v>17</v>
      </c>
      <c r="D45" s="21">
        <v>1590</v>
      </c>
      <c r="E45" s="22"/>
      <c r="F45" s="23">
        <f>ROUND(D45*E45,2)</f>
        <v>0</v>
      </c>
      <c r="G45" s="23">
        <v>23</v>
      </c>
      <c r="H45" s="23">
        <f aca="true" t="shared" si="10" ref="H45:H49">ROUND(F45*0.23,2)</f>
        <v>0</v>
      </c>
      <c r="I45" s="23">
        <f aca="true" t="shared" si="11" ref="I45:I48">SUM(F45+H45)</f>
        <v>0</v>
      </c>
    </row>
    <row r="46" spans="1:9" ht="24">
      <c r="A46" s="25" t="s">
        <v>33</v>
      </c>
      <c r="B46" s="19" t="s">
        <v>26</v>
      </c>
      <c r="C46" s="20">
        <v>3</v>
      </c>
      <c r="D46" s="23">
        <v>12</v>
      </c>
      <c r="E46" s="22"/>
      <c r="F46" s="23">
        <f>ROUND(C46*D46*E46,2)</f>
        <v>0</v>
      </c>
      <c r="G46" s="23">
        <v>23</v>
      </c>
      <c r="H46" s="23">
        <f t="shared" si="10"/>
        <v>0</v>
      </c>
      <c r="I46" s="23">
        <f t="shared" si="11"/>
        <v>0</v>
      </c>
    </row>
    <row r="47" spans="1:9" ht="12.75">
      <c r="A47" s="19" t="s">
        <v>20</v>
      </c>
      <c r="B47" s="19" t="s">
        <v>16</v>
      </c>
      <c r="C47" s="20" t="s">
        <v>17</v>
      </c>
      <c r="D47" s="21">
        <f aca="true" t="shared" si="12" ref="D47:D48">D45</f>
        <v>1590</v>
      </c>
      <c r="E47" s="22"/>
      <c r="F47" s="23">
        <f>ROUND(D47*E47,2)</f>
        <v>0</v>
      </c>
      <c r="G47" s="23">
        <v>23</v>
      </c>
      <c r="H47" s="23">
        <f t="shared" si="10"/>
        <v>0</v>
      </c>
      <c r="I47" s="23">
        <f t="shared" si="11"/>
        <v>0</v>
      </c>
    </row>
    <row r="48" spans="1:9" ht="12.75">
      <c r="A48" s="19" t="s">
        <v>21</v>
      </c>
      <c r="B48" s="19" t="s">
        <v>26</v>
      </c>
      <c r="C48" s="20">
        <f>C46</f>
        <v>3</v>
      </c>
      <c r="D48" s="23">
        <f t="shared" si="12"/>
        <v>12</v>
      </c>
      <c r="E48" s="29"/>
      <c r="F48" s="30">
        <f>ROUND(C48*D48*E48,2)</f>
        <v>0</v>
      </c>
      <c r="G48" s="30">
        <v>23</v>
      </c>
      <c r="H48" s="30">
        <f t="shared" si="10"/>
        <v>0</v>
      </c>
      <c r="I48" s="30">
        <f t="shared" si="11"/>
        <v>0</v>
      </c>
    </row>
    <row r="49" spans="1:14" ht="15">
      <c r="A49" s="31"/>
      <c r="B49" s="31"/>
      <c r="C49" s="31"/>
      <c r="D49" s="31"/>
      <c r="E49" s="32" t="s">
        <v>23</v>
      </c>
      <c r="F49" s="33">
        <f>SUM(F45:F48)</f>
        <v>0</v>
      </c>
      <c r="G49" s="33">
        <v>23</v>
      </c>
      <c r="H49" s="40">
        <f t="shared" si="10"/>
        <v>0</v>
      </c>
      <c r="I49" s="33">
        <f>SUM(I45:I48)</f>
        <v>0</v>
      </c>
      <c r="N49" s="41"/>
    </row>
    <row r="50" spans="1:9" ht="12.75">
      <c r="A50" s="42"/>
      <c r="B50" s="42"/>
      <c r="C50" s="42"/>
      <c r="D50" s="42"/>
      <c r="E50" s="43"/>
      <c r="F50" s="42"/>
      <c r="G50" s="42"/>
      <c r="H50" s="42"/>
      <c r="I50" s="42"/>
    </row>
    <row r="51" spans="1:9" ht="17.25" customHeight="1">
      <c r="A51" s="44" t="s">
        <v>34</v>
      </c>
      <c r="B51" s="44"/>
      <c r="C51" s="44"/>
      <c r="D51" s="44"/>
      <c r="E51" s="44"/>
      <c r="F51" s="45">
        <f>SUM(F49+F31+F40+F22+F13)</f>
        <v>0</v>
      </c>
      <c r="G51" s="46">
        <v>23</v>
      </c>
      <c r="H51" s="45">
        <f>SUM(H13+H22+H31+H40+H49)</f>
        <v>0</v>
      </c>
      <c r="I51" s="45">
        <f>SUM(I31+I40+I22+I13+I49)</f>
        <v>0</v>
      </c>
    </row>
    <row r="52" spans="1:9" s="48" customFormat="1" ht="37.5" customHeight="1">
      <c r="A52" s="47" t="s">
        <v>35</v>
      </c>
      <c r="B52" s="47"/>
      <c r="C52" s="47"/>
      <c r="D52" s="47"/>
      <c r="E52" s="47"/>
      <c r="F52" s="47"/>
      <c r="G52" s="47"/>
      <c r="H52" s="47"/>
      <c r="I52" s="47"/>
    </row>
    <row r="53" spans="1:9" ht="63" customHeight="1">
      <c r="A53" s="49" t="s">
        <v>36</v>
      </c>
      <c r="B53" s="50"/>
      <c r="C53" s="50"/>
      <c r="D53" s="50"/>
      <c r="E53" s="51"/>
      <c r="F53" s="50"/>
      <c r="G53" s="50"/>
      <c r="H53" s="50"/>
      <c r="I53" s="50"/>
    </row>
    <row r="54" spans="1:9" ht="12.75">
      <c r="A54" s="52" t="s">
        <v>37</v>
      </c>
      <c r="B54" s="50"/>
      <c r="C54" s="50"/>
      <c r="D54" s="50"/>
      <c r="E54" s="51"/>
      <c r="F54" s="50"/>
      <c r="G54" s="50"/>
      <c r="H54" s="50"/>
      <c r="I54" s="50"/>
    </row>
    <row r="55" spans="1:9" ht="12.75">
      <c r="A55" s="49" t="s">
        <v>38</v>
      </c>
      <c r="B55" s="50"/>
      <c r="C55" s="50"/>
      <c r="D55" s="50"/>
      <c r="E55" s="51"/>
      <c r="F55" s="50"/>
      <c r="G55" s="50"/>
      <c r="H55" s="50"/>
      <c r="I55" s="50"/>
    </row>
    <row r="56" spans="1:12" ht="13.5">
      <c r="A56" s="1" t="s">
        <v>0</v>
      </c>
      <c r="F56" s="3" t="s">
        <v>39</v>
      </c>
      <c r="G56" s="3"/>
      <c r="H56" s="3"/>
      <c r="I56" s="3"/>
      <c r="J56" s="4"/>
      <c r="K56" s="4"/>
      <c r="L56" s="4"/>
    </row>
    <row r="57" spans="1:12" ht="15" customHeight="1">
      <c r="A57" s="5" t="s">
        <v>2</v>
      </c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5" ht="28.5" customHeight="1">
      <c r="A58" s="7" t="s">
        <v>3</v>
      </c>
      <c r="B58" s="7"/>
      <c r="C58" s="7"/>
      <c r="D58" s="7"/>
      <c r="E58" s="7"/>
      <c r="F58" s="7"/>
      <c r="G58" s="7"/>
      <c r="H58" s="7"/>
      <c r="I58" s="7"/>
      <c r="K58" s="8"/>
      <c r="L58" s="8"/>
      <c r="M58" s="8"/>
      <c r="N58" s="8"/>
      <c r="O58" s="8"/>
    </row>
    <row r="59" spans="1:9" ht="17.25" customHeight="1">
      <c r="A59" s="9" t="s">
        <v>40</v>
      </c>
      <c r="B59" s="9"/>
      <c r="C59" s="9"/>
      <c r="D59" s="9"/>
      <c r="E59" s="9"/>
      <c r="F59" s="9"/>
      <c r="G59" s="9"/>
      <c r="H59" s="9"/>
      <c r="I59" s="9"/>
    </row>
    <row r="60" spans="1:9" ht="5.25" customHeight="1">
      <c r="A60" s="50"/>
      <c r="B60" s="50"/>
      <c r="C60" s="50"/>
      <c r="D60" s="50"/>
      <c r="E60" s="51"/>
      <c r="F60" s="50"/>
      <c r="G60" s="50"/>
      <c r="H60" s="50"/>
      <c r="I60" s="50"/>
    </row>
    <row r="61" spans="1:9" ht="12.75">
      <c r="A61" s="12" t="s">
        <v>41</v>
      </c>
      <c r="B61" s="12"/>
      <c r="C61" s="12"/>
      <c r="D61" s="12"/>
      <c r="E61" s="12"/>
      <c r="F61" s="12"/>
      <c r="G61" s="12"/>
      <c r="H61" s="12"/>
      <c r="I61" s="12"/>
    </row>
    <row r="62" spans="1:9" ht="35.25">
      <c r="A62" s="13" t="s">
        <v>6</v>
      </c>
      <c r="B62" s="13" t="s">
        <v>7</v>
      </c>
      <c r="C62" s="14" t="s">
        <v>8</v>
      </c>
      <c r="D62" s="14" t="s">
        <v>9</v>
      </c>
      <c r="E62" s="15" t="s">
        <v>10</v>
      </c>
      <c r="F62" s="16" t="s">
        <v>11</v>
      </c>
      <c r="G62" s="16" t="s">
        <v>12</v>
      </c>
      <c r="H62" s="16" t="s">
        <v>13</v>
      </c>
      <c r="I62" s="16" t="s">
        <v>14</v>
      </c>
    </row>
    <row r="63" spans="1:9" ht="12.75">
      <c r="A63" s="13">
        <v>1</v>
      </c>
      <c r="B63" s="13">
        <v>2</v>
      </c>
      <c r="C63" s="17">
        <v>3</v>
      </c>
      <c r="D63" s="14">
        <v>4</v>
      </c>
      <c r="E63" s="15">
        <v>5</v>
      </c>
      <c r="F63" s="18">
        <v>6</v>
      </c>
      <c r="G63" s="18">
        <v>7</v>
      </c>
      <c r="H63" s="18">
        <v>8</v>
      </c>
      <c r="I63" s="18">
        <v>9</v>
      </c>
    </row>
    <row r="64" spans="1:9" ht="12.75">
      <c r="A64" s="19" t="s">
        <v>15</v>
      </c>
      <c r="B64" s="19" t="s">
        <v>26</v>
      </c>
      <c r="C64" s="20" t="s">
        <v>17</v>
      </c>
      <c r="D64" s="21">
        <v>94500</v>
      </c>
      <c r="E64" s="22"/>
      <c r="F64" s="23">
        <f>ROUND(D64*E64,2)</f>
        <v>0</v>
      </c>
      <c r="G64" s="23">
        <v>23</v>
      </c>
      <c r="H64" s="23">
        <f aca="true" t="shared" si="13" ref="H64:H68">ROUND(F64*0.23,2)</f>
        <v>0</v>
      </c>
      <c r="I64" s="23">
        <f aca="true" t="shared" si="14" ref="I64:I67">F64+H64</f>
        <v>0</v>
      </c>
    </row>
    <row r="65" spans="1:9" ht="24">
      <c r="A65" s="25" t="s">
        <v>42</v>
      </c>
      <c r="B65" s="19" t="s">
        <v>19</v>
      </c>
      <c r="C65" s="20">
        <v>2</v>
      </c>
      <c r="D65" s="26">
        <v>12</v>
      </c>
      <c r="E65" s="22"/>
      <c r="F65" s="23">
        <f>ROUND(C65*D65*E65,2)</f>
        <v>0</v>
      </c>
      <c r="G65" s="23">
        <v>23</v>
      </c>
      <c r="H65" s="23">
        <f t="shared" si="13"/>
        <v>0</v>
      </c>
      <c r="I65" s="23">
        <f t="shared" si="14"/>
        <v>0</v>
      </c>
    </row>
    <row r="66" spans="1:9" ht="12.75">
      <c r="A66" s="19" t="s">
        <v>20</v>
      </c>
      <c r="B66" s="19" t="s">
        <v>16</v>
      </c>
      <c r="C66" s="20" t="s">
        <v>17</v>
      </c>
      <c r="D66" s="21">
        <f aca="true" t="shared" si="15" ref="D66:D67">D64</f>
        <v>94500</v>
      </c>
      <c r="E66" s="22"/>
      <c r="F66" s="23">
        <f>ROUND(D66*E66,2)</f>
        <v>0</v>
      </c>
      <c r="G66" s="23">
        <v>23</v>
      </c>
      <c r="H66" s="23">
        <f t="shared" si="13"/>
        <v>0</v>
      </c>
      <c r="I66" s="23">
        <f t="shared" si="14"/>
        <v>0</v>
      </c>
    </row>
    <row r="67" spans="1:9" ht="14.25">
      <c r="A67" s="25" t="s">
        <v>21</v>
      </c>
      <c r="B67" s="19" t="s">
        <v>26</v>
      </c>
      <c r="C67" s="27">
        <v>2</v>
      </c>
      <c r="D67" s="53">
        <f t="shared" si="15"/>
        <v>12</v>
      </c>
      <c r="E67" s="29"/>
      <c r="F67" s="54">
        <f>ROUND(C67*D67*E67,2)</f>
        <v>0</v>
      </c>
      <c r="G67" s="30">
        <v>23</v>
      </c>
      <c r="H67" s="30">
        <f t="shared" si="13"/>
        <v>0</v>
      </c>
      <c r="I67" s="30">
        <f t="shared" si="14"/>
        <v>0</v>
      </c>
    </row>
    <row r="68" spans="1:9" ht="17.25" customHeight="1">
      <c r="A68" s="31"/>
      <c r="B68" s="31"/>
      <c r="C68" s="31"/>
      <c r="D68" s="31"/>
      <c r="E68" s="32" t="s">
        <v>23</v>
      </c>
      <c r="F68" s="33">
        <f>SUM(F64:F67)</f>
        <v>0</v>
      </c>
      <c r="G68" s="33">
        <v>23</v>
      </c>
      <c r="H68" s="40">
        <f t="shared" si="13"/>
        <v>0</v>
      </c>
      <c r="I68" s="33">
        <f>SUM(I64:I67)</f>
        <v>0</v>
      </c>
    </row>
    <row r="69" spans="1:9" ht="6.75" customHeight="1">
      <c r="A69" s="50"/>
      <c r="B69" s="50"/>
      <c r="C69" s="50"/>
      <c r="D69" s="50"/>
      <c r="E69" s="51"/>
      <c r="F69" s="50"/>
      <c r="G69" s="50"/>
      <c r="H69" s="50"/>
      <c r="I69" s="50"/>
    </row>
    <row r="70" spans="1:9" ht="12.75">
      <c r="A70" s="12" t="s">
        <v>43</v>
      </c>
      <c r="B70" s="12"/>
      <c r="C70" s="12"/>
      <c r="D70" s="12"/>
      <c r="E70" s="12"/>
      <c r="F70" s="12"/>
      <c r="G70" s="12"/>
      <c r="H70" s="12"/>
      <c r="I70" s="12"/>
    </row>
    <row r="71" spans="1:9" ht="35.25">
      <c r="A71" s="13" t="s">
        <v>6</v>
      </c>
      <c r="B71" s="13" t="s">
        <v>7</v>
      </c>
      <c r="C71" s="14" t="s">
        <v>8</v>
      </c>
      <c r="D71" s="14" t="s">
        <v>9</v>
      </c>
      <c r="E71" s="15" t="s">
        <v>10</v>
      </c>
      <c r="F71" s="16" t="s">
        <v>11</v>
      </c>
      <c r="G71" s="16" t="s">
        <v>12</v>
      </c>
      <c r="H71" s="16" t="s">
        <v>13</v>
      </c>
      <c r="I71" s="16" t="s">
        <v>14</v>
      </c>
    </row>
    <row r="72" spans="1:9" ht="12.75">
      <c r="A72" s="13">
        <v>1</v>
      </c>
      <c r="B72" s="13">
        <v>2</v>
      </c>
      <c r="C72" s="17">
        <v>3</v>
      </c>
      <c r="D72" s="14">
        <v>4</v>
      </c>
      <c r="E72" s="15">
        <v>5</v>
      </c>
      <c r="F72" s="18">
        <v>6</v>
      </c>
      <c r="G72" s="18">
        <v>7</v>
      </c>
      <c r="H72" s="18">
        <v>8</v>
      </c>
      <c r="I72" s="18">
        <v>9</v>
      </c>
    </row>
    <row r="73" spans="1:9" ht="12.75">
      <c r="A73" s="19" t="s">
        <v>15</v>
      </c>
      <c r="B73" s="19" t="s">
        <v>26</v>
      </c>
      <c r="C73" s="20" t="s">
        <v>17</v>
      </c>
      <c r="D73" s="21">
        <v>176100</v>
      </c>
      <c r="E73" s="22"/>
      <c r="F73" s="23">
        <f>ROUND(D73*E73,2)</f>
        <v>0</v>
      </c>
      <c r="G73" s="23">
        <v>23</v>
      </c>
      <c r="H73" s="23">
        <f aca="true" t="shared" si="16" ref="H73:H77">ROUND(F73*0.23,2)</f>
        <v>0</v>
      </c>
      <c r="I73" s="23">
        <f aca="true" t="shared" si="17" ref="I73:I76">F73+H73</f>
        <v>0</v>
      </c>
    </row>
    <row r="74" spans="1:9" ht="24">
      <c r="A74" s="25" t="s">
        <v>44</v>
      </c>
      <c r="B74" s="19" t="s">
        <v>19</v>
      </c>
      <c r="C74" s="20">
        <v>1</v>
      </c>
      <c r="D74" s="26">
        <v>12</v>
      </c>
      <c r="E74" s="22"/>
      <c r="F74" s="23">
        <f>ROUND(C74*D74*E74,2)</f>
        <v>0</v>
      </c>
      <c r="G74" s="23">
        <v>23</v>
      </c>
      <c r="H74" s="23">
        <f t="shared" si="16"/>
        <v>0</v>
      </c>
      <c r="I74" s="23">
        <f t="shared" si="17"/>
        <v>0</v>
      </c>
    </row>
    <row r="75" spans="1:9" ht="12.75">
      <c r="A75" s="19" t="s">
        <v>20</v>
      </c>
      <c r="B75" s="19" t="s">
        <v>16</v>
      </c>
      <c r="C75" s="20" t="s">
        <v>17</v>
      </c>
      <c r="D75" s="21">
        <f aca="true" t="shared" si="18" ref="D75:D76">D73</f>
        <v>176100</v>
      </c>
      <c r="E75" s="22"/>
      <c r="F75" s="23">
        <f aca="true" t="shared" si="19" ref="F75:F76">ROUND(D75*E75,2)</f>
        <v>0</v>
      </c>
      <c r="G75" s="23">
        <v>23</v>
      </c>
      <c r="H75" s="23">
        <f t="shared" si="16"/>
        <v>0</v>
      </c>
      <c r="I75" s="23">
        <f t="shared" si="17"/>
        <v>0</v>
      </c>
    </row>
    <row r="76" spans="1:9" ht="12.75">
      <c r="A76" s="25" t="s">
        <v>21</v>
      </c>
      <c r="B76" s="19" t="s">
        <v>26</v>
      </c>
      <c r="C76" s="20">
        <v>1</v>
      </c>
      <c r="D76" s="55">
        <f t="shared" si="18"/>
        <v>12</v>
      </c>
      <c r="E76" s="29"/>
      <c r="F76" s="30">
        <f t="shared" si="19"/>
        <v>0</v>
      </c>
      <c r="G76" s="30">
        <v>23</v>
      </c>
      <c r="H76" s="30">
        <f t="shared" si="16"/>
        <v>0</v>
      </c>
      <c r="I76" s="30">
        <f t="shared" si="17"/>
        <v>0</v>
      </c>
    </row>
    <row r="77" spans="1:9" ht="12.75">
      <c r="A77" s="31"/>
      <c r="B77" s="31"/>
      <c r="C77" s="31"/>
      <c r="D77" s="31"/>
      <c r="E77" s="32" t="s">
        <v>23</v>
      </c>
      <c r="F77" s="33">
        <f>SUM(F73:F76)</f>
        <v>0</v>
      </c>
      <c r="G77" s="33">
        <v>23</v>
      </c>
      <c r="H77" s="40">
        <f t="shared" si="16"/>
        <v>0</v>
      </c>
      <c r="I77" s="33">
        <f>SUM(I73:I76)</f>
        <v>0</v>
      </c>
    </row>
    <row r="78" spans="1:9" ht="6.75" customHeight="1">
      <c r="A78" s="31"/>
      <c r="B78" s="31"/>
      <c r="C78" s="31"/>
      <c r="D78" s="31"/>
      <c r="E78" s="35"/>
      <c r="F78" s="35"/>
      <c r="G78" s="35"/>
      <c r="H78" s="56"/>
      <c r="I78" s="35"/>
    </row>
    <row r="79" spans="1:9" ht="12.75">
      <c r="A79" s="12" t="s">
        <v>45</v>
      </c>
      <c r="B79" s="12"/>
      <c r="C79" s="12"/>
      <c r="D79" s="12"/>
      <c r="E79" s="12"/>
      <c r="F79" s="12"/>
      <c r="G79" s="12"/>
      <c r="H79" s="12"/>
      <c r="I79" s="12"/>
    </row>
    <row r="80" spans="1:9" ht="35.25">
      <c r="A80" s="13" t="s">
        <v>6</v>
      </c>
      <c r="B80" s="13" t="s">
        <v>7</v>
      </c>
      <c r="C80" s="14" t="s">
        <v>8</v>
      </c>
      <c r="D80" s="14" t="s">
        <v>9</v>
      </c>
      <c r="E80" s="15" t="s">
        <v>10</v>
      </c>
      <c r="F80" s="16" t="s">
        <v>11</v>
      </c>
      <c r="G80" s="16" t="s">
        <v>12</v>
      </c>
      <c r="H80" s="16" t="s">
        <v>13</v>
      </c>
      <c r="I80" s="16" t="s">
        <v>14</v>
      </c>
    </row>
    <row r="81" spans="1:9" ht="12.75">
      <c r="A81" s="13">
        <v>1</v>
      </c>
      <c r="B81" s="13">
        <v>2</v>
      </c>
      <c r="C81" s="17">
        <v>3</v>
      </c>
      <c r="D81" s="14">
        <v>4</v>
      </c>
      <c r="E81" s="15">
        <v>5</v>
      </c>
      <c r="F81" s="18">
        <v>6</v>
      </c>
      <c r="G81" s="18">
        <v>7</v>
      </c>
      <c r="H81" s="18">
        <v>8</v>
      </c>
      <c r="I81" s="18">
        <v>9</v>
      </c>
    </row>
    <row r="82" spans="1:9" ht="15" customHeight="1">
      <c r="A82" s="19" t="s">
        <v>15</v>
      </c>
      <c r="B82" s="19" t="s">
        <v>26</v>
      </c>
      <c r="C82" s="20" t="s">
        <v>17</v>
      </c>
      <c r="D82" s="21">
        <v>1500</v>
      </c>
      <c r="E82" s="22"/>
      <c r="F82" s="23">
        <f>ROUND(D82*E82,2)</f>
        <v>0</v>
      </c>
      <c r="G82" s="23">
        <v>23</v>
      </c>
      <c r="H82" s="23">
        <f aca="true" t="shared" si="20" ref="H82:H86">ROUND(F82*0.23,2)</f>
        <v>0</v>
      </c>
      <c r="I82" s="23">
        <f aca="true" t="shared" si="21" ref="I82:I85">F82+H82</f>
        <v>0</v>
      </c>
    </row>
    <row r="83" spans="1:9" ht="24">
      <c r="A83" s="25" t="s">
        <v>44</v>
      </c>
      <c r="B83" s="19" t="s">
        <v>19</v>
      </c>
      <c r="C83" s="20">
        <v>1</v>
      </c>
      <c r="D83" s="26">
        <v>12</v>
      </c>
      <c r="E83" s="22"/>
      <c r="F83" s="23">
        <f>ROUND(C83*D83*E83,2)</f>
        <v>0</v>
      </c>
      <c r="G83" s="23">
        <v>23</v>
      </c>
      <c r="H83" s="23">
        <f t="shared" si="20"/>
        <v>0</v>
      </c>
      <c r="I83" s="23">
        <f t="shared" si="21"/>
        <v>0</v>
      </c>
    </row>
    <row r="84" spans="1:9" ht="19.5" customHeight="1">
      <c r="A84" s="19" t="s">
        <v>20</v>
      </c>
      <c r="B84" s="19" t="s">
        <v>16</v>
      </c>
      <c r="C84" s="20" t="s">
        <v>17</v>
      </c>
      <c r="D84" s="21">
        <f aca="true" t="shared" si="22" ref="D84:D85">D82</f>
        <v>1500</v>
      </c>
      <c r="E84" s="22"/>
      <c r="F84" s="23">
        <f aca="true" t="shared" si="23" ref="F84:F85">ROUND(D84*E84,2)</f>
        <v>0</v>
      </c>
      <c r="G84" s="23">
        <v>23</v>
      </c>
      <c r="H84" s="23">
        <f t="shared" si="20"/>
        <v>0</v>
      </c>
      <c r="I84" s="23">
        <f t="shared" si="21"/>
        <v>0</v>
      </c>
    </row>
    <row r="85" spans="1:9" ht="12.75">
      <c r="A85" s="25" t="s">
        <v>21</v>
      </c>
      <c r="B85" s="19" t="s">
        <v>26</v>
      </c>
      <c r="C85" s="20">
        <v>1</v>
      </c>
      <c r="D85" s="55">
        <f t="shared" si="22"/>
        <v>12</v>
      </c>
      <c r="E85" s="29"/>
      <c r="F85" s="30">
        <f t="shared" si="23"/>
        <v>0</v>
      </c>
      <c r="G85" s="30">
        <v>23</v>
      </c>
      <c r="H85" s="30">
        <f t="shared" si="20"/>
        <v>0</v>
      </c>
      <c r="I85" s="30">
        <f t="shared" si="21"/>
        <v>0</v>
      </c>
    </row>
    <row r="86" spans="1:9" ht="12.75">
      <c r="A86" s="31"/>
      <c r="B86" s="31"/>
      <c r="C86" s="31"/>
      <c r="D86" s="31"/>
      <c r="E86" s="32" t="s">
        <v>23</v>
      </c>
      <c r="F86" s="33">
        <f>SUM(F82:F85)</f>
        <v>0</v>
      </c>
      <c r="G86" s="33">
        <v>23</v>
      </c>
      <c r="H86" s="40">
        <f t="shared" si="20"/>
        <v>0</v>
      </c>
      <c r="I86" s="33">
        <f>SUM(I82:I85)</f>
        <v>0</v>
      </c>
    </row>
    <row r="87" spans="1:9" ht="12.75">
      <c r="A87" s="50"/>
      <c r="B87" s="50"/>
      <c r="C87" s="50"/>
      <c r="D87" s="50"/>
      <c r="E87" s="51"/>
      <c r="F87" s="50"/>
      <c r="G87" s="50"/>
      <c r="H87" s="50"/>
      <c r="I87" s="50"/>
    </row>
    <row r="88" spans="1:9" ht="14.25">
      <c r="A88" s="44" t="s">
        <v>46</v>
      </c>
      <c r="B88" s="44"/>
      <c r="C88" s="44"/>
      <c r="D88" s="44"/>
      <c r="E88" s="44"/>
      <c r="F88" s="57">
        <f>SUM(F68+F77+F86)</f>
        <v>0</v>
      </c>
      <c r="G88" s="46">
        <v>23</v>
      </c>
      <c r="H88" s="57">
        <f>SUM(H77+H68+H86)</f>
        <v>0</v>
      </c>
      <c r="I88" s="57">
        <f>SUM(I68+I77+I86)</f>
        <v>0</v>
      </c>
    </row>
    <row r="89" spans="1:9" ht="37.5" customHeight="1">
      <c r="A89" s="47" t="s">
        <v>35</v>
      </c>
      <c r="B89" s="47"/>
      <c r="C89" s="47"/>
      <c r="D89" s="47"/>
      <c r="E89" s="47"/>
      <c r="F89" s="47"/>
      <c r="G89" s="47"/>
      <c r="H89" s="47"/>
      <c r="I89" s="47"/>
    </row>
    <row r="90" spans="1:9" ht="63" customHeight="1">
      <c r="A90" s="49" t="s">
        <v>36</v>
      </c>
      <c r="B90" s="50"/>
      <c r="C90" s="50"/>
      <c r="D90" s="50"/>
      <c r="E90" s="51"/>
      <c r="F90" s="50"/>
      <c r="G90" s="50"/>
      <c r="H90" s="50"/>
      <c r="I90" s="50"/>
    </row>
    <row r="91" spans="1:9" ht="12.75">
      <c r="A91" s="52" t="s">
        <v>37</v>
      </c>
      <c r="B91" s="50"/>
      <c r="C91" s="50"/>
      <c r="D91" s="50"/>
      <c r="E91" s="51"/>
      <c r="F91" s="50"/>
      <c r="G91" s="50"/>
      <c r="H91" s="50"/>
      <c r="I91" s="50"/>
    </row>
    <row r="92" spans="1:9" ht="12.75">
      <c r="A92" s="49" t="s">
        <v>38</v>
      </c>
      <c r="B92" s="50"/>
      <c r="C92" s="50"/>
      <c r="D92" s="50"/>
      <c r="E92" s="51"/>
      <c r="F92" s="50"/>
      <c r="G92" s="50"/>
      <c r="H92" s="50"/>
      <c r="I92" s="50"/>
    </row>
    <row r="93" spans="1:9" ht="12.75">
      <c r="A93" s="50"/>
      <c r="B93" s="50"/>
      <c r="C93" s="50"/>
      <c r="D93" s="50"/>
      <c r="E93" s="51"/>
      <c r="F93" s="50"/>
      <c r="G93" s="50"/>
      <c r="H93" s="50"/>
      <c r="I93" s="50"/>
    </row>
    <row r="94" spans="1:12" ht="13.5">
      <c r="A94" s="1" t="s">
        <v>0</v>
      </c>
      <c r="F94" s="3" t="s">
        <v>47</v>
      </c>
      <c r="G94" s="3"/>
      <c r="H94" s="3"/>
      <c r="I94" s="3"/>
      <c r="J94" s="4"/>
      <c r="K94" s="4"/>
      <c r="L94" s="4"/>
    </row>
    <row r="95" spans="1:12" ht="15" customHeight="1">
      <c r="A95" s="5" t="s">
        <v>2</v>
      </c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</row>
    <row r="96" spans="1:15" ht="28.5" customHeight="1">
      <c r="A96" s="7" t="s">
        <v>3</v>
      </c>
      <c r="B96" s="7"/>
      <c r="C96" s="7"/>
      <c r="D96" s="7"/>
      <c r="E96" s="7"/>
      <c r="F96" s="7"/>
      <c r="G96" s="7"/>
      <c r="H96" s="7"/>
      <c r="I96" s="7"/>
      <c r="K96" s="8"/>
      <c r="L96" s="8"/>
      <c r="M96" s="8"/>
      <c r="N96" s="8"/>
      <c r="O96" s="8"/>
    </row>
    <row r="97" spans="1:9" ht="15">
      <c r="A97" s="9" t="s">
        <v>48</v>
      </c>
      <c r="B97" s="9"/>
      <c r="C97" s="9"/>
      <c r="D97" s="9"/>
      <c r="E97" s="9"/>
      <c r="F97" s="9"/>
      <c r="G97" s="9"/>
      <c r="H97" s="9"/>
      <c r="I97" s="9"/>
    </row>
    <row r="98" spans="1:9" ht="12.75">
      <c r="A98" s="50"/>
      <c r="B98" s="50"/>
      <c r="C98" s="50"/>
      <c r="D98" s="50"/>
      <c r="E98" s="51"/>
      <c r="F98" s="50"/>
      <c r="G98" s="50"/>
      <c r="H98" s="50"/>
      <c r="I98" s="50"/>
    </row>
    <row r="99" spans="1:9" ht="12.75">
      <c r="A99" s="12" t="s">
        <v>49</v>
      </c>
      <c r="B99" s="12"/>
      <c r="C99" s="12"/>
      <c r="D99" s="12"/>
      <c r="E99" s="12"/>
      <c r="F99" s="12"/>
      <c r="G99" s="12"/>
      <c r="H99" s="12"/>
      <c r="I99" s="12"/>
    </row>
    <row r="100" spans="1:9" ht="52.5" customHeight="1">
      <c r="A100" s="13" t="s">
        <v>30</v>
      </c>
      <c r="B100" s="13" t="s">
        <v>7</v>
      </c>
      <c r="C100" s="14" t="s">
        <v>8</v>
      </c>
      <c r="D100" s="14" t="s">
        <v>9</v>
      </c>
      <c r="E100" s="15" t="s">
        <v>10</v>
      </c>
      <c r="F100" s="16" t="s">
        <v>11</v>
      </c>
      <c r="G100" s="16" t="s">
        <v>12</v>
      </c>
      <c r="H100" s="16" t="s">
        <v>13</v>
      </c>
      <c r="I100" s="16" t="s">
        <v>14</v>
      </c>
    </row>
    <row r="101" spans="1:9" ht="14.25" customHeight="1">
      <c r="A101" s="13">
        <v>1</v>
      </c>
      <c r="B101" s="13">
        <v>2</v>
      </c>
      <c r="C101" s="17">
        <v>3</v>
      </c>
      <c r="D101" s="14">
        <v>4</v>
      </c>
      <c r="E101" s="15">
        <v>5</v>
      </c>
      <c r="F101" s="18">
        <v>6</v>
      </c>
      <c r="G101" s="18">
        <v>7</v>
      </c>
      <c r="H101" s="18">
        <v>8</v>
      </c>
      <c r="I101" s="18">
        <v>9</v>
      </c>
    </row>
    <row r="102" spans="1:9" ht="12.75">
      <c r="A102" s="19" t="s">
        <v>15</v>
      </c>
      <c r="B102" s="19" t="s">
        <v>16</v>
      </c>
      <c r="C102" s="20" t="s">
        <v>17</v>
      </c>
      <c r="D102" s="21">
        <v>171800</v>
      </c>
      <c r="E102" s="22"/>
      <c r="F102" s="23">
        <f>ROUND(D102*E102,2)</f>
        <v>0</v>
      </c>
      <c r="G102" s="23">
        <v>23</v>
      </c>
      <c r="H102" s="23">
        <f aca="true" t="shared" si="24" ref="H102:H106">ROUND(F102*0.23,2)</f>
        <v>0</v>
      </c>
      <c r="I102" s="23">
        <f aca="true" t="shared" si="25" ref="I102:I105">SUM(F102+H102)</f>
        <v>0</v>
      </c>
    </row>
    <row r="103" spans="1:9" ht="24">
      <c r="A103" s="25" t="s">
        <v>28</v>
      </c>
      <c r="B103" s="19" t="s">
        <v>26</v>
      </c>
      <c r="C103" s="20">
        <v>1</v>
      </c>
      <c r="D103" s="23">
        <v>12</v>
      </c>
      <c r="E103" s="22"/>
      <c r="F103" s="23">
        <f>ROUND(C103*D103*E103,2)</f>
        <v>0</v>
      </c>
      <c r="G103" s="23">
        <v>23</v>
      </c>
      <c r="H103" s="23">
        <f t="shared" si="24"/>
        <v>0</v>
      </c>
      <c r="I103" s="23">
        <f t="shared" si="25"/>
        <v>0</v>
      </c>
    </row>
    <row r="104" spans="1:9" ht="12.75">
      <c r="A104" s="19" t="s">
        <v>20</v>
      </c>
      <c r="B104" s="19" t="s">
        <v>16</v>
      </c>
      <c r="C104" s="20" t="s">
        <v>17</v>
      </c>
      <c r="D104" s="21">
        <f aca="true" t="shared" si="26" ref="D104:D105">D102</f>
        <v>171800</v>
      </c>
      <c r="E104" s="22"/>
      <c r="F104" s="23">
        <f>ROUND(D104*E104,2)</f>
        <v>0</v>
      </c>
      <c r="G104" s="23">
        <v>23</v>
      </c>
      <c r="H104" s="23">
        <f t="shared" si="24"/>
        <v>0</v>
      </c>
      <c r="I104" s="23">
        <f t="shared" si="25"/>
        <v>0</v>
      </c>
    </row>
    <row r="105" spans="1:9" ht="12.75">
      <c r="A105" s="19" t="s">
        <v>21</v>
      </c>
      <c r="B105" s="19" t="s">
        <v>26</v>
      </c>
      <c r="C105" s="20">
        <f>C103</f>
        <v>1</v>
      </c>
      <c r="D105" s="23">
        <f t="shared" si="26"/>
        <v>12</v>
      </c>
      <c r="E105" s="29"/>
      <c r="F105" s="30">
        <f>ROUND(C105*D105*E105,2)</f>
        <v>0</v>
      </c>
      <c r="G105" s="30">
        <v>23</v>
      </c>
      <c r="H105" s="30">
        <f t="shared" si="24"/>
        <v>0</v>
      </c>
      <c r="I105" s="30">
        <f t="shared" si="25"/>
        <v>0</v>
      </c>
    </row>
    <row r="106" spans="1:9" ht="12.75">
      <c r="A106" s="31"/>
      <c r="B106" s="31"/>
      <c r="C106" s="31"/>
      <c r="D106" s="31"/>
      <c r="E106" s="32" t="s">
        <v>23</v>
      </c>
      <c r="F106" s="33">
        <f>SUM(F102:F105)</f>
        <v>0</v>
      </c>
      <c r="G106" s="33">
        <v>23</v>
      </c>
      <c r="H106" s="40">
        <f t="shared" si="24"/>
        <v>0</v>
      </c>
      <c r="I106" s="33">
        <f>SUM(I102:I105)</f>
        <v>0</v>
      </c>
    </row>
    <row r="107" spans="1:9" ht="12.75">
      <c r="A107" s="50"/>
      <c r="B107" s="50"/>
      <c r="C107" s="50"/>
      <c r="D107" s="50"/>
      <c r="E107" s="51"/>
      <c r="F107" s="50"/>
      <c r="G107" s="50"/>
      <c r="H107" s="50"/>
      <c r="I107" s="50"/>
    </row>
    <row r="108" spans="1:9" ht="12.75">
      <c r="A108" s="12" t="s">
        <v>50</v>
      </c>
      <c r="B108" s="12"/>
      <c r="C108" s="12"/>
      <c r="D108" s="12"/>
      <c r="E108" s="12"/>
      <c r="F108" s="12"/>
      <c r="G108" s="12"/>
      <c r="H108" s="12"/>
      <c r="I108" s="12"/>
    </row>
    <row r="109" spans="1:9" ht="35.25">
      <c r="A109" s="13" t="s">
        <v>30</v>
      </c>
      <c r="B109" s="13" t="s">
        <v>7</v>
      </c>
      <c r="C109" s="14" t="s">
        <v>8</v>
      </c>
      <c r="D109" s="14" t="s">
        <v>9</v>
      </c>
      <c r="E109" s="15" t="s">
        <v>10</v>
      </c>
      <c r="F109" s="16" t="s">
        <v>11</v>
      </c>
      <c r="G109" s="16" t="s">
        <v>12</v>
      </c>
      <c r="H109" s="16" t="s">
        <v>13</v>
      </c>
      <c r="I109" s="16" t="s">
        <v>14</v>
      </c>
    </row>
    <row r="110" spans="1:9" ht="12.75">
      <c r="A110" s="13">
        <v>1</v>
      </c>
      <c r="B110" s="13">
        <v>2</v>
      </c>
      <c r="C110" s="17">
        <v>3</v>
      </c>
      <c r="D110" s="14">
        <v>4</v>
      </c>
      <c r="E110" s="15">
        <v>5</v>
      </c>
      <c r="F110" s="18">
        <v>6</v>
      </c>
      <c r="G110" s="18">
        <v>7</v>
      </c>
      <c r="H110" s="18">
        <v>8</v>
      </c>
      <c r="I110" s="18">
        <v>9</v>
      </c>
    </row>
    <row r="111" spans="1:9" ht="12.75">
      <c r="A111" s="19" t="s">
        <v>15</v>
      </c>
      <c r="B111" s="19" t="s">
        <v>16</v>
      </c>
      <c r="C111" s="20" t="s">
        <v>17</v>
      </c>
      <c r="D111" s="21">
        <v>488337</v>
      </c>
      <c r="E111" s="22"/>
      <c r="F111" s="23">
        <f>ROUND(D111*E111,2)</f>
        <v>0</v>
      </c>
      <c r="G111" s="23">
        <v>23</v>
      </c>
      <c r="H111" s="23">
        <f aca="true" t="shared" si="27" ref="H111:H115">ROUND(F111*0.23,2)</f>
        <v>0</v>
      </c>
      <c r="I111" s="23">
        <f aca="true" t="shared" si="28" ref="I111:I114">SUM(F111+H111)</f>
        <v>0</v>
      </c>
    </row>
    <row r="112" spans="1:9" ht="24">
      <c r="A112" s="25" t="s">
        <v>51</v>
      </c>
      <c r="B112" s="19" t="s">
        <v>26</v>
      </c>
      <c r="C112" s="20">
        <v>2</v>
      </c>
      <c r="D112" s="23">
        <v>12</v>
      </c>
      <c r="E112" s="22"/>
      <c r="F112" s="23">
        <f>ROUND(C112*D112*E112,2)</f>
        <v>0</v>
      </c>
      <c r="G112" s="23">
        <v>23</v>
      </c>
      <c r="H112" s="23">
        <f t="shared" si="27"/>
        <v>0</v>
      </c>
      <c r="I112" s="23">
        <f t="shared" si="28"/>
        <v>0</v>
      </c>
    </row>
    <row r="113" spans="1:9" ht="12.75">
      <c r="A113" s="19" t="s">
        <v>20</v>
      </c>
      <c r="B113" s="19" t="s">
        <v>16</v>
      </c>
      <c r="C113" s="20" t="s">
        <v>17</v>
      </c>
      <c r="D113" s="21">
        <f aca="true" t="shared" si="29" ref="D113:D114">D111</f>
        <v>488337</v>
      </c>
      <c r="E113" s="22"/>
      <c r="F113" s="23">
        <f>ROUND(D113*E113,2)</f>
        <v>0</v>
      </c>
      <c r="G113" s="23">
        <v>23</v>
      </c>
      <c r="H113" s="23">
        <f t="shared" si="27"/>
        <v>0</v>
      </c>
      <c r="I113" s="23">
        <f t="shared" si="28"/>
        <v>0</v>
      </c>
    </row>
    <row r="114" spans="1:9" ht="12.75">
      <c r="A114" s="19" t="s">
        <v>21</v>
      </c>
      <c r="B114" s="19" t="s">
        <v>26</v>
      </c>
      <c r="C114" s="20">
        <f>C112</f>
        <v>2</v>
      </c>
      <c r="D114" s="23">
        <f t="shared" si="29"/>
        <v>12</v>
      </c>
      <c r="E114" s="29"/>
      <c r="F114" s="30">
        <f>ROUND(C114*D114*E114,2)</f>
        <v>0</v>
      </c>
      <c r="G114" s="30">
        <v>23</v>
      </c>
      <c r="H114" s="30">
        <f t="shared" si="27"/>
        <v>0</v>
      </c>
      <c r="I114" s="30">
        <f t="shared" si="28"/>
        <v>0</v>
      </c>
    </row>
    <row r="115" spans="1:9" ht="12.75">
      <c r="A115" s="31"/>
      <c r="B115" s="31"/>
      <c r="C115" s="31"/>
      <c r="D115" s="31"/>
      <c r="E115" s="32" t="s">
        <v>23</v>
      </c>
      <c r="F115" s="33">
        <f>SUM(F111:F114)</f>
        <v>0</v>
      </c>
      <c r="G115" s="33">
        <v>23</v>
      </c>
      <c r="H115" s="40">
        <f t="shared" si="27"/>
        <v>0</v>
      </c>
      <c r="I115" s="33">
        <f>SUM(I111:I114)</f>
        <v>0</v>
      </c>
    </row>
    <row r="116" spans="1:9" ht="12.75" customHeight="1">
      <c r="A116" s="50"/>
      <c r="B116" s="50"/>
      <c r="C116" s="50"/>
      <c r="D116" s="50"/>
      <c r="E116" s="51"/>
      <c r="F116" s="50"/>
      <c r="G116" s="50"/>
      <c r="H116" s="50"/>
      <c r="I116" s="50"/>
    </row>
    <row r="117" spans="1:9" ht="21" customHeight="1">
      <c r="A117" s="12" t="s">
        <v>52</v>
      </c>
      <c r="B117" s="12"/>
      <c r="C117" s="12"/>
      <c r="D117" s="12"/>
      <c r="E117" s="12"/>
      <c r="F117" s="12"/>
      <c r="G117" s="12"/>
      <c r="H117" s="12"/>
      <c r="I117" s="12"/>
    </row>
    <row r="118" spans="1:9" ht="35.25">
      <c r="A118" s="13" t="s">
        <v>30</v>
      </c>
      <c r="B118" s="13" t="s">
        <v>7</v>
      </c>
      <c r="C118" s="14" t="s">
        <v>8</v>
      </c>
      <c r="D118" s="14" t="s">
        <v>9</v>
      </c>
      <c r="E118" s="15" t="s">
        <v>10</v>
      </c>
      <c r="F118" s="16" t="s">
        <v>11</v>
      </c>
      <c r="G118" s="16" t="s">
        <v>12</v>
      </c>
      <c r="H118" s="16" t="s">
        <v>13</v>
      </c>
      <c r="I118" s="16" t="s">
        <v>14</v>
      </c>
    </row>
    <row r="119" spans="1:9" ht="12.75">
      <c r="A119" s="13">
        <v>1</v>
      </c>
      <c r="B119" s="13">
        <v>2</v>
      </c>
      <c r="C119" s="17">
        <v>3</v>
      </c>
      <c r="D119" s="14">
        <v>4</v>
      </c>
      <c r="E119" s="15">
        <v>5</v>
      </c>
      <c r="F119" s="18">
        <v>6</v>
      </c>
      <c r="G119" s="18">
        <v>7</v>
      </c>
      <c r="H119" s="18">
        <v>8</v>
      </c>
      <c r="I119" s="18">
        <v>9</v>
      </c>
    </row>
    <row r="120" spans="1:9" ht="14.25" customHeight="1">
      <c r="A120" s="19" t="s">
        <v>15</v>
      </c>
      <c r="B120" s="19" t="s">
        <v>16</v>
      </c>
      <c r="C120" s="20" t="s">
        <v>17</v>
      </c>
      <c r="D120" s="21">
        <v>67120</v>
      </c>
      <c r="E120" s="22"/>
      <c r="F120" s="23">
        <f>ROUND(D120*E120,2)</f>
        <v>0</v>
      </c>
      <c r="G120" s="23">
        <v>23</v>
      </c>
      <c r="H120" s="23">
        <f aca="true" t="shared" si="30" ref="H120:H124">ROUND(F120*0.23,2)</f>
        <v>0</v>
      </c>
      <c r="I120" s="23">
        <f aca="true" t="shared" si="31" ref="I120:I123">SUM(F120+H120)</f>
        <v>0</v>
      </c>
    </row>
    <row r="121" spans="1:9" ht="24">
      <c r="A121" s="25" t="s">
        <v>28</v>
      </c>
      <c r="B121" s="19" t="s">
        <v>26</v>
      </c>
      <c r="C121" s="20">
        <v>1</v>
      </c>
      <c r="D121" s="23">
        <v>12</v>
      </c>
      <c r="E121" s="22"/>
      <c r="F121" s="23">
        <f>ROUND(C121*D121*E121,2)</f>
        <v>0</v>
      </c>
      <c r="G121" s="23">
        <v>23</v>
      </c>
      <c r="H121" s="23">
        <f t="shared" si="30"/>
        <v>0</v>
      </c>
      <c r="I121" s="23">
        <f t="shared" si="31"/>
        <v>0</v>
      </c>
    </row>
    <row r="122" spans="1:9" ht="12.75">
      <c r="A122" s="19" t="s">
        <v>20</v>
      </c>
      <c r="B122" s="19" t="s">
        <v>16</v>
      </c>
      <c r="C122" s="20" t="s">
        <v>17</v>
      </c>
      <c r="D122" s="21">
        <f aca="true" t="shared" si="32" ref="D122:D123">D120</f>
        <v>67120</v>
      </c>
      <c r="E122" s="22"/>
      <c r="F122" s="23">
        <f>ROUND(D122*E122,2)</f>
        <v>0</v>
      </c>
      <c r="G122" s="23">
        <v>23</v>
      </c>
      <c r="H122" s="23">
        <f t="shared" si="30"/>
        <v>0</v>
      </c>
      <c r="I122" s="23">
        <f t="shared" si="31"/>
        <v>0</v>
      </c>
    </row>
    <row r="123" spans="1:9" ht="12.75">
      <c r="A123" s="19" t="s">
        <v>21</v>
      </c>
      <c r="B123" s="19" t="s">
        <v>26</v>
      </c>
      <c r="C123" s="20">
        <f>C121</f>
        <v>1</v>
      </c>
      <c r="D123" s="23">
        <f t="shared" si="32"/>
        <v>12</v>
      </c>
      <c r="E123" s="29"/>
      <c r="F123" s="30">
        <f>ROUND(C123*D123*E123,2)</f>
        <v>0</v>
      </c>
      <c r="G123" s="30">
        <v>23</v>
      </c>
      <c r="H123" s="30">
        <f t="shared" si="30"/>
        <v>0</v>
      </c>
      <c r="I123" s="30">
        <f t="shared" si="31"/>
        <v>0</v>
      </c>
    </row>
    <row r="124" spans="1:9" ht="12.75">
      <c r="A124" s="31"/>
      <c r="B124" s="31"/>
      <c r="C124" s="31"/>
      <c r="D124" s="31"/>
      <c r="E124" s="32" t="s">
        <v>23</v>
      </c>
      <c r="F124" s="33">
        <f>SUM(F120:F123)</f>
        <v>0</v>
      </c>
      <c r="G124" s="33">
        <v>23</v>
      </c>
      <c r="H124" s="40">
        <f t="shared" si="30"/>
        <v>0</v>
      </c>
      <c r="I124" s="33">
        <f>SUM(I120:I123)</f>
        <v>0</v>
      </c>
    </row>
    <row r="125" spans="1:9" ht="12.75">
      <c r="A125" s="50"/>
      <c r="B125" s="50"/>
      <c r="C125" s="50"/>
      <c r="D125" s="50"/>
      <c r="E125" s="51"/>
      <c r="F125" s="50"/>
      <c r="G125" s="50"/>
      <c r="H125" s="50"/>
      <c r="I125" s="50"/>
    </row>
    <row r="126" spans="1:9" ht="12.75">
      <c r="A126" s="44" t="s">
        <v>53</v>
      </c>
      <c r="B126" s="44"/>
      <c r="C126" s="44"/>
      <c r="D126" s="44"/>
      <c r="E126" s="44"/>
      <c r="F126" s="45">
        <f>SUM(F115+F124+F106)</f>
        <v>0</v>
      </c>
      <c r="G126" s="46">
        <v>23</v>
      </c>
      <c r="H126" s="45">
        <f>SUM(H124+H115+H106)</f>
        <v>0</v>
      </c>
      <c r="I126" s="45">
        <f>SUM(I115+I124+I106)</f>
        <v>0</v>
      </c>
    </row>
    <row r="127" spans="1:9" ht="39" customHeight="1">
      <c r="A127" s="47" t="s">
        <v>35</v>
      </c>
      <c r="B127" s="47"/>
      <c r="C127" s="47"/>
      <c r="D127" s="47"/>
      <c r="E127" s="47"/>
      <c r="F127" s="47"/>
      <c r="G127" s="47"/>
      <c r="H127" s="47"/>
      <c r="I127" s="47"/>
    </row>
    <row r="128" spans="1:9" ht="63" customHeight="1">
      <c r="A128" s="49" t="s">
        <v>36</v>
      </c>
      <c r="B128" s="50"/>
      <c r="C128" s="50"/>
      <c r="D128" s="50"/>
      <c r="E128" s="51"/>
      <c r="F128" s="50"/>
      <c r="G128" s="50"/>
      <c r="H128" s="50"/>
      <c r="I128" s="50"/>
    </row>
    <row r="129" spans="1:9" ht="12.75">
      <c r="A129" s="52" t="s">
        <v>37</v>
      </c>
      <c r="B129" s="50"/>
      <c r="C129" s="50"/>
      <c r="D129" s="50"/>
      <c r="E129" s="51"/>
      <c r="F129" s="50"/>
      <c r="G129" s="50"/>
      <c r="H129" s="50"/>
      <c r="I129" s="50"/>
    </row>
    <row r="130" spans="1:9" ht="12.75">
      <c r="A130" s="49" t="s">
        <v>38</v>
      </c>
      <c r="B130" s="50"/>
      <c r="C130" s="50"/>
      <c r="D130" s="50"/>
      <c r="E130" s="51"/>
      <c r="F130" s="50"/>
      <c r="G130" s="50"/>
      <c r="H130" s="50"/>
      <c r="I130" s="50"/>
    </row>
    <row r="131" spans="1:9" ht="12.75">
      <c r="A131" s="50"/>
      <c r="B131" s="50"/>
      <c r="C131" s="50"/>
      <c r="D131" s="50"/>
      <c r="E131" s="51"/>
      <c r="F131" s="50"/>
      <c r="G131" s="50"/>
      <c r="H131" s="50"/>
      <c r="I131" s="50"/>
    </row>
    <row r="132" spans="1:12" ht="13.5">
      <c r="A132" s="1" t="s">
        <v>0</v>
      </c>
      <c r="F132" s="3" t="s">
        <v>54</v>
      </c>
      <c r="G132" s="3"/>
      <c r="H132" s="3"/>
      <c r="I132" s="3"/>
      <c r="J132" s="4"/>
      <c r="K132" s="4"/>
      <c r="L132" s="4"/>
    </row>
    <row r="133" spans="1:12" ht="15" customHeight="1">
      <c r="A133" s="5" t="s">
        <v>2</v>
      </c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</row>
    <row r="134" spans="1:15" ht="28.5" customHeight="1">
      <c r="A134" s="7" t="s">
        <v>3</v>
      </c>
      <c r="B134" s="7"/>
      <c r="C134" s="7"/>
      <c r="D134" s="7"/>
      <c r="E134" s="7"/>
      <c r="F134" s="7"/>
      <c r="G134" s="7"/>
      <c r="H134" s="7"/>
      <c r="I134" s="7"/>
      <c r="K134" s="8"/>
      <c r="L134" s="8"/>
      <c r="M134" s="8"/>
      <c r="N134" s="8"/>
      <c r="O134" s="8"/>
    </row>
    <row r="135" spans="1:9" ht="15">
      <c r="A135" s="9" t="s">
        <v>55</v>
      </c>
      <c r="B135" s="9"/>
      <c r="C135" s="9"/>
      <c r="D135" s="9"/>
      <c r="E135" s="9"/>
      <c r="F135" s="9"/>
      <c r="G135" s="9"/>
      <c r="H135" s="9"/>
      <c r="I135" s="9"/>
    </row>
    <row r="136" spans="1:9" ht="12.75">
      <c r="A136" s="50"/>
      <c r="B136" s="50"/>
      <c r="C136" s="50"/>
      <c r="D136" s="50"/>
      <c r="E136" s="51"/>
      <c r="F136" s="50"/>
      <c r="G136" s="50"/>
      <c r="H136" s="50"/>
      <c r="I136" s="50"/>
    </row>
    <row r="137" spans="1:9" ht="15.75" customHeight="1">
      <c r="A137" s="12" t="s">
        <v>56</v>
      </c>
      <c r="B137" s="12"/>
      <c r="C137" s="12"/>
      <c r="D137" s="12"/>
      <c r="E137" s="12"/>
      <c r="F137" s="12"/>
      <c r="G137" s="12"/>
      <c r="H137" s="12"/>
      <c r="I137" s="12"/>
    </row>
    <row r="138" spans="1:9" ht="35.25">
      <c r="A138" s="13" t="s">
        <v>30</v>
      </c>
      <c r="B138" s="13" t="s">
        <v>7</v>
      </c>
      <c r="C138" s="14" t="s">
        <v>8</v>
      </c>
      <c r="D138" s="14" t="s">
        <v>9</v>
      </c>
      <c r="E138" s="15" t="s">
        <v>10</v>
      </c>
      <c r="F138" s="16" t="s">
        <v>11</v>
      </c>
      <c r="G138" s="16" t="s">
        <v>12</v>
      </c>
      <c r="H138" s="16" t="s">
        <v>13</v>
      </c>
      <c r="I138" s="16" t="s">
        <v>14</v>
      </c>
    </row>
    <row r="139" spans="1:9" ht="12.75">
      <c r="A139" s="13">
        <v>1</v>
      </c>
      <c r="B139" s="13">
        <v>2</v>
      </c>
      <c r="C139" s="17">
        <v>3</v>
      </c>
      <c r="D139" s="14">
        <v>4</v>
      </c>
      <c r="E139" s="15">
        <v>5</v>
      </c>
      <c r="F139" s="18">
        <v>6</v>
      </c>
      <c r="G139" s="18">
        <v>7</v>
      </c>
      <c r="H139" s="18">
        <v>8</v>
      </c>
      <c r="I139" s="18">
        <v>9</v>
      </c>
    </row>
    <row r="140" spans="1:9" ht="12.75">
      <c r="A140" s="19" t="s">
        <v>15</v>
      </c>
      <c r="B140" s="19" t="s">
        <v>16</v>
      </c>
      <c r="C140" s="20" t="s">
        <v>17</v>
      </c>
      <c r="D140" s="21">
        <v>50650</v>
      </c>
      <c r="E140" s="22"/>
      <c r="F140" s="23">
        <f>ROUND(D140*E140,2)</f>
        <v>0</v>
      </c>
      <c r="G140" s="23">
        <v>23</v>
      </c>
      <c r="H140" s="23">
        <f aca="true" t="shared" si="33" ref="H140:H144">ROUND(F140*0.23,2)</f>
        <v>0</v>
      </c>
      <c r="I140" s="23">
        <f aca="true" t="shared" si="34" ref="I140:I143">SUM(F140+H140)</f>
        <v>0</v>
      </c>
    </row>
    <row r="141" spans="1:9" ht="24">
      <c r="A141" s="25" t="s">
        <v>28</v>
      </c>
      <c r="B141" s="19" t="s">
        <v>26</v>
      </c>
      <c r="C141" s="20">
        <v>1</v>
      </c>
      <c r="D141" s="23">
        <v>12</v>
      </c>
      <c r="E141" s="22"/>
      <c r="F141" s="23">
        <f>ROUND(C141*D141*E141,2)</f>
        <v>0</v>
      </c>
      <c r="G141" s="23">
        <v>23</v>
      </c>
      <c r="H141" s="23">
        <f t="shared" si="33"/>
        <v>0</v>
      </c>
      <c r="I141" s="23">
        <f t="shared" si="34"/>
        <v>0</v>
      </c>
    </row>
    <row r="142" spans="1:9" ht="12.75">
      <c r="A142" s="19" t="s">
        <v>20</v>
      </c>
      <c r="B142" s="19" t="s">
        <v>16</v>
      </c>
      <c r="C142" s="20" t="s">
        <v>17</v>
      </c>
      <c r="D142" s="21">
        <f aca="true" t="shared" si="35" ref="D142:D143">D140</f>
        <v>50650</v>
      </c>
      <c r="E142" s="22"/>
      <c r="F142" s="23">
        <f>ROUND(D142*E142,2)</f>
        <v>0</v>
      </c>
      <c r="G142" s="23">
        <v>23</v>
      </c>
      <c r="H142" s="23">
        <f t="shared" si="33"/>
        <v>0</v>
      </c>
      <c r="I142" s="23">
        <f t="shared" si="34"/>
        <v>0</v>
      </c>
    </row>
    <row r="143" spans="1:9" ht="12.75">
      <c r="A143" s="19" t="s">
        <v>21</v>
      </c>
      <c r="B143" s="19" t="s">
        <v>26</v>
      </c>
      <c r="C143" s="20">
        <f>C141</f>
        <v>1</v>
      </c>
      <c r="D143" s="23">
        <f t="shared" si="35"/>
        <v>12</v>
      </c>
      <c r="E143" s="29"/>
      <c r="F143" s="30">
        <f>ROUND(C143*D143*E143,2)</f>
        <v>0</v>
      </c>
      <c r="G143" s="30">
        <v>23</v>
      </c>
      <c r="H143" s="30">
        <f t="shared" si="33"/>
        <v>0</v>
      </c>
      <c r="I143" s="30">
        <f t="shared" si="34"/>
        <v>0</v>
      </c>
    </row>
    <row r="144" spans="1:9" ht="12.75">
      <c r="A144" s="31"/>
      <c r="B144" s="31"/>
      <c r="C144" s="31"/>
      <c r="D144" s="31"/>
      <c r="E144" s="32" t="s">
        <v>23</v>
      </c>
      <c r="F144" s="33">
        <f>SUM(F140:F143)</f>
        <v>0</v>
      </c>
      <c r="G144" s="33">
        <v>23</v>
      </c>
      <c r="H144" s="40">
        <f t="shared" si="33"/>
        <v>0</v>
      </c>
      <c r="I144" s="33">
        <f>SUM(I140:I143)</f>
        <v>0</v>
      </c>
    </row>
    <row r="145" spans="1:9" ht="12.75">
      <c r="A145" s="50"/>
      <c r="B145" s="50"/>
      <c r="C145" s="50"/>
      <c r="D145" s="50"/>
      <c r="E145" s="51"/>
      <c r="F145" s="50"/>
      <c r="G145" s="50"/>
      <c r="H145" s="50"/>
      <c r="I145" s="50"/>
    </row>
    <row r="146" spans="1:9" ht="12.75">
      <c r="A146" s="44" t="s">
        <v>57</v>
      </c>
      <c r="B146" s="44"/>
      <c r="C146" s="44"/>
      <c r="D146" s="44"/>
      <c r="E146" s="44"/>
      <c r="F146" s="45">
        <f>SUM(F135+F144+F120)</f>
        <v>0</v>
      </c>
      <c r="G146" s="46">
        <v>23</v>
      </c>
      <c r="H146" s="45">
        <f>SUM(H144+H135+H120)</f>
        <v>0</v>
      </c>
      <c r="I146" s="45">
        <f>SUM(I135+I144+I120)</f>
        <v>0</v>
      </c>
    </row>
    <row r="147" spans="1:9" ht="34.5" customHeight="1">
      <c r="A147" s="47" t="s">
        <v>35</v>
      </c>
      <c r="B147" s="47"/>
      <c r="C147" s="47"/>
      <c r="D147" s="47"/>
      <c r="E147" s="47"/>
      <c r="F147" s="47"/>
      <c r="G147" s="47"/>
      <c r="H147" s="47"/>
      <c r="I147" s="47"/>
    </row>
    <row r="148" spans="1:9" ht="12.75">
      <c r="A148" s="50"/>
      <c r="B148" s="50"/>
      <c r="C148" s="50"/>
      <c r="D148" s="50"/>
      <c r="E148" s="51"/>
      <c r="F148" s="50"/>
      <c r="G148" s="50"/>
      <c r="H148" s="50"/>
      <c r="I148" s="50"/>
    </row>
    <row r="149" spans="1:9" ht="50.25" customHeight="1">
      <c r="A149" s="49" t="s">
        <v>36</v>
      </c>
      <c r="B149" s="50"/>
      <c r="C149" s="50"/>
      <c r="D149" s="50"/>
      <c r="E149" s="51"/>
      <c r="F149" s="50"/>
      <c r="G149" s="50"/>
      <c r="H149" s="50"/>
      <c r="I149" s="50"/>
    </row>
    <row r="150" spans="1:9" ht="12.75">
      <c r="A150" s="52" t="s">
        <v>37</v>
      </c>
      <c r="B150" s="50"/>
      <c r="C150" s="50"/>
      <c r="D150" s="50"/>
      <c r="E150" s="51"/>
      <c r="F150" s="50"/>
      <c r="G150" s="50"/>
      <c r="H150" s="50"/>
      <c r="I150" s="50"/>
    </row>
    <row r="151" spans="1:9" ht="12.75">
      <c r="A151" s="49" t="s">
        <v>38</v>
      </c>
      <c r="B151" s="50"/>
      <c r="C151" s="50"/>
      <c r="D151" s="50"/>
      <c r="E151" s="51"/>
      <c r="F151" s="50"/>
      <c r="G151" s="50"/>
      <c r="H151" s="50"/>
      <c r="I151" s="50"/>
    </row>
  </sheetData>
  <sheetProtection selectLockedCells="1" selectUnlockedCells="1"/>
  <mergeCells count="40">
    <mergeCell ref="F1:I1"/>
    <mergeCell ref="A2:I2"/>
    <mergeCell ref="A3:I3"/>
    <mergeCell ref="K3:O3"/>
    <mergeCell ref="A4:I4"/>
    <mergeCell ref="A6:I6"/>
    <mergeCell ref="A15:I15"/>
    <mergeCell ref="A24:I24"/>
    <mergeCell ref="A33:I33"/>
    <mergeCell ref="A42:I42"/>
    <mergeCell ref="A51:E51"/>
    <mergeCell ref="A52:I52"/>
    <mergeCell ref="F56:I56"/>
    <mergeCell ref="A57:I57"/>
    <mergeCell ref="A58:I58"/>
    <mergeCell ref="K58:O58"/>
    <mergeCell ref="A59:I59"/>
    <mergeCell ref="A61:I61"/>
    <mergeCell ref="A70:I70"/>
    <mergeCell ref="A79:I79"/>
    <mergeCell ref="A88:E88"/>
    <mergeCell ref="A89:I89"/>
    <mergeCell ref="F94:I94"/>
    <mergeCell ref="A95:I95"/>
    <mergeCell ref="A96:I96"/>
    <mergeCell ref="K96:O96"/>
    <mergeCell ref="A97:I97"/>
    <mergeCell ref="A99:I99"/>
    <mergeCell ref="A108:I108"/>
    <mergeCell ref="A117:I117"/>
    <mergeCell ref="A126:E126"/>
    <mergeCell ref="A127:I127"/>
    <mergeCell ref="F132:I132"/>
    <mergeCell ref="A133:I133"/>
    <mergeCell ref="A134:I134"/>
    <mergeCell ref="K134:O134"/>
    <mergeCell ref="A135:I135"/>
    <mergeCell ref="A137:I137"/>
    <mergeCell ref="A146:E146"/>
    <mergeCell ref="A147:I147"/>
  </mergeCells>
  <printOptions horizontalCentered="1"/>
  <pageMargins left="0.7" right="0.7" top="0.7125" bottom="0.6548611111111111" header="0.5118055555555555" footer="0.48819444444444443"/>
  <pageSetup horizontalDpi="300" verticalDpi="300" orientation="landscape" paperSize="9" scale="50"/>
  <headerFooter alignWithMargins="0">
    <oddFooter>&amp;C&amp;"Times New Roman,Normalny"&amp;12&amp;P</oddFooter>
  </headerFooter>
  <rowBreaks count="3" manualBreakCount="3">
    <brk id="55" max="255" man="1"/>
    <brk id="92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KarolinaPuczyłowska</dc:creator>
  <cp:keywords/>
  <dc:description/>
  <cp:lastModifiedBy/>
  <cp:lastPrinted>2019-06-18T09:44:57Z</cp:lastPrinted>
  <dcterms:created xsi:type="dcterms:W3CDTF">2019-03-26T11:35:06Z</dcterms:created>
  <dcterms:modified xsi:type="dcterms:W3CDTF">2019-06-28T10:01:50Z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