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ftn1" localSheetId="0">'Arkusz1'!$A$82</definedName>
    <definedName name="_ftn2" localSheetId="0">'Arkusz1'!$A$83</definedName>
  </definedNames>
  <calcPr fullCalcOnLoad="1"/>
</workbook>
</file>

<file path=xl/sharedStrings.xml><?xml version="1.0" encoding="utf-8"?>
<sst xmlns="http://schemas.openxmlformats.org/spreadsheetml/2006/main" count="117" uniqueCount="39">
  <si>
    <t>Nr ZZ-2380-67/19</t>
  </si>
  <si>
    <t>Załącznik nr 5.1  do siwz /załącznik nr 2 do umowy</t>
  </si>
  <si>
    <t xml:space="preserve">Formularz kalkulacji cenowej </t>
  </si>
  <si>
    <t>"Kompleksowa dostawa gazu ziemnego do celów grzewczych dla jednostek Policji garnizonu zachodniopomorskiego Komendy Wojewódzkiej Policji w Szczecinie"</t>
  </si>
  <si>
    <t>CZĘŚĆ I</t>
  </si>
  <si>
    <t>1. GRUPA TARYFOWA W-5.1 ZW</t>
  </si>
  <si>
    <t>Nazwa opłaty </t>
  </si>
  <si>
    <t>jednostki miary</t>
  </si>
  <si>
    <t>ilość ppg</t>
  </si>
  <si>
    <t>ilość jm.</t>
  </si>
  <si>
    <t>cena jednostkowa netto*</t>
  </si>
  <si>
    <t>wartość netto (kol. 3x kol.4 x kol. 5)**</t>
  </si>
  <si>
    <t>Stawka podatku Vat wyrażona w %</t>
  </si>
  <si>
    <t>Kwota podatku Vat w zł**</t>
  </si>
  <si>
    <t>Wartość brutto 
(kol. 6 + kol. 8)**</t>
  </si>
  <si>
    <t>Paliwo gazowe</t>
  </si>
  <si>
    <t>kWh</t>
  </si>
  <si>
    <t>x</t>
  </si>
  <si>
    <t xml:space="preserve">Opłata - abonament za sprzedaż paliwa gazowego  5 ppg </t>
  </si>
  <si>
    <t>m-c</t>
  </si>
  <si>
    <t>Opłata sieciowa zmienna</t>
  </si>
  <si>
    <t xml:space="preserve">Opłata sieciowa stała </t>
  </si>
  <si>
    <t>kWh/h</t>
  </si>
  <si>
    <t>suma</t>
  </si>
  <si>
    <t>2. GRUPA TARYFOWA W-4 ZW</t>
  </si>
  <si>
    <t>Opłata - abonament za sprzedaż paliwa gazowego 6 ppg</t>
  </si>
  <si>
    <t>licznik x m-c</t>
  </si>
  <si>
    <t>3. GRUPA TARYFOWA W-3.9W</t>
  </si>
  <si>
    <t>Opłata - abonament za sprzedaż paliwa gazowego 1 ppg</t>
  </si>
  <si>
    <t>4. GRUPA TARYFOWA W-3.6 ZW</t>
  </si>
  <si>
    <t>nazwa składnika</t>
  </si>
  <si>
    <t>Opłata - abonament za sprzedaż paliwa gazowego 10 ppg</t>
  </si>
  <si>
    <t>5. GRUPA TARYFOWA W-1.1 ZW</t>
  </si>
  <si>
    <t>Opłata - abonament za sprzedaż paliwa gazowego 3 ppg</t>
  </si>
  <si>
    <t>SUMA  CZĘŚĆ I</t>
  </si>
  <si>
    <t>*ceny jednostkowe 1 kWh w danej taryfie z dokładnością do 5 miejsc po przecinku
 **pozostałe wartości powinny być podane z dokładnością do 2 miejsc po przecinku</t>
  </si>
  <si>
    <t>…………………………..dn………………                                                                                                                                          ……………………………………………………………….</t>
  </si>
  <si>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</t>
    </r>
    <r>
      <rPr>
        <sz val="10"/>
        <color indexed="18"/>
        <rFont val="Times New Roman"/>
        <family val="1"/>
      </rPr>
      <t xml:space="preserve">                                                                </t>
    </r>
    <r>
      <rPr>
        <sz val="10"/>
        <color indexed="18"/>
        <rFont val="Arial"/>
        <family val="2"/>
      </rPr>
      <t xml:space="preserve"> czytelny/e podpis(y) osób uprawnionych do reprezentacji   </t>
    </r>
  </si>
  <si>
    <t xml:space="preserve">                                                                                                                                                                                                 Wykonawcy  albo podpis i pieczątka z imieniem i nazwiskiem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</si>
</sst>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"/>
    <numFmt numFmtId="167" formatCode="#,##0.000"/>
    <numFmt numFmtId="168" formatCode="#,##0.00000"/>
    <numFmt numFmtId="169" formatCode="_-* #,##0.00&quot; zł&quot;_-;\-* #,##0.00&quot; zł&quot;_-;_-* \-??&quot; zł&quot;_-;_-@_-"/>
    <numFmt numFmtId="170" formatCode="0.00"/>
  </numFmts>
  <fonts count="16"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6"/>
      <name val="Arial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10"/>
      <color indexed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1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Border="0" applyProtection="0">
      <alignment/>
    </xf>
  </cellStyleXfs>
  <cellXfs count="5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wrapText="1"/>
    </xf>
    <xf numFmtId="164" fontId="0" fillId="2" borderId="0" xfId="0" applyFont="1" applyFill="1" applyAlignment="1">
      <alignment/>
    </xf>
    <xf numFmtId="164" fontId="1" fillId="2" borderId="0" xfId="0" applyFont="1" applyFill="1" applyBorder="1" applyAlignment="1">
      <alignment horizontal="right"/>
    </xf>
    <xf numFmtId="164" fontId="2" fillId="2" borderId="0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0" fillId="2" borderId="0" xfId="0" applyFill="1" applyBorder="1" applyAlignment="1">
      <alignment horizontal="center"/>
    </xf>
    <xf numFmtId="164" fontId="5" fillId="3" borderId="3" xfId="0" applyFont="1" applyFill="1" applyBorder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6" fillId="2" borderId="0" xfId="0" applyFont="1" applyFill="1" applyAlignment="1">
      <alignment horizontal="center" vertical="center"/>
    </xf>
    <xf numFmtId="164" fontId="7" fillId="2" borderId="4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/>
    </xf>
    <xf numFmtId="166" fontId="8" fillId="4" borderId="5" xfId="0" applyNumberFormat="1" applyFont="1" applyFill="1" applyBorder="1" applyAlignment="1">
      <alignment horizontal="center" vertical="center" wrapText="1"/>
    </xf>
    <xf numFmtId="164" fontId="8" fillId="2" borderId="5" xfId="0" applyFont="1" applyFill="1" applyBorder="1" applyAlignment="1">
      <alignment horizontal="center" vertical="center"/>
    </xf>
    <xf numFmtId="164" fontId="8" fillId="2" borderId="8" xfId="0" applyFont="1" applyFill="1" applyBorder="1" applyAlignment="1">
      <alignment horizontal="center" vertical="center"/>
    </xf>
    <xf numFmtId="167" fontId="8" fillId="2" borderId="5" xfId="0" applyNumberFormat="1" applyFont="1" applyFill="1" applyBorder="1" applyAlignment="1">
      <alignment horizontal="center" vertical="center"/>
    </xf>
    <xf numFmtId="168" fontId="9" fillId="2" borderId="5" xfId="0" applyNumberFormat="1" applyFont="1" applyFill="1" applyBorder="1" applyAlignment="1">
      <alignment horizontal="center" vertical="center" wrapText="1"/>
    </xf>
    <xf numFmtId="165" fontId="8" fillId="2" borderId="5" xfId="17" applyNumberFormat="1" applyFont="1" applyFill="1" applyBorder="1" applyAlignment="1">
      <alignment horizontal="center" vertical="center"/>
      <protection/>
    </xf>
    <xf numFmtId="165" fontId="0" fillId="2" borderId="0" xfId="0" applyNumberFormat="1" applyFill="1" applyAlignment="1">
      <alignment/>
    </xf>
    <xf numFmtId="164" fontId="8" fillId="2" borderId="5" xfId="0" applyFont="1" applyFill="1" applyBorder="1" applyAlignment="1">
      <alignment horizontal="center" vertical="center" wrapText="1"/>
    </xf>
    <xf numFmtId="165" fontId="0" fillId="2" borderId="5" xfId="17" applyNumberFormat="1" applyFont="1" applyFill="1" applyBorder="1" applyAlignment="1">
      <alignment horizontal="center" vertical="center"/>
      <protection/>
    </xf>
    <xf numFmtId="164" fontId="7" fillId="5" borderId="8" xfId="0" applyFont="1" applyFill="1" applyBorder="1" applyAlignment="1">
      <alignment horizontal="center" vertical="center"/>
    </xf>
    <xf numFmtId="165" fontId="9" fillId="5" borderId="5" xfId="17" applyNumberFormat="1" applyFont="1" applyFill="1" applyBorder="1" applyAlignment="1">
      <alignment horizontal="center" vertical="center"/>
      <protection/>
    </xf>
    <xf numFmtId="168" fontId="9" fillId="2" borderId="6" xfId="0" applyNumberFormat="1" applyFont="1" applyFill="1" applyBorder="1" applyAlignment="1">
      <alignment horizontal="center" vertical="center" wrapText="1"/>
    </xf>
    <xf numFmtId="165" fontId="8" fillId="2" borderId="6" xfId="17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164" fontId="8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/>
    </xf>
    <xf numFmtId="167" fontId="9" fillId="5" borderId="5" xfId="0" applyNumberFormat="1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7" fontId="7" fillId="5" borderId="5" xfId="0" applyNumberFormat="1" applyFont="1" applyFill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/>
    </xf>
    <xf numFmtId="165" fontId="8" fillId="2" borderId="9" xfId="17" applyNumberFormat="1" applyFont="1" applyFill="1" applyBorder="1" applyAlignment="1">
      <alignment horizontal="center" vertical="center"/>
      <protection/>
    </xf>
    <xf numFmtId="164" fontId="11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8" fillId="2" borderId="0" xfId="0" applyFont="1" applyFill="1" applyAlignment="1">
      <alignment wrapText="1"/>
    </xf>
    <xf numFmtId="164" fontId="12" fillId="6" borderId="10" xfId="20" applyFont="1" applyFill="1" applyBorder="1" applyAlignment="1" applyProtection="1">
      <alignment horizontal="left" vertical="center" indent="15"/>
      <protection/>
    </xf>
    <xf numFmtId="165" fontId="12" fillId="6" borderId="10" xfId="20" applyNumberFormat="1" applyFont="1" applyFill="1" applyBorder="1" applyAlignment="1" applyProtection="1">
      <alignment vertical="center"/>
      <protection/>
    </xf>
    <xf numFmtId="170" fontId="12" fillId="6" borderId="10" xfId="20" applyNumberFormat="1" applyFont="1" applyFill="1" applyBorder="1" applyAlignment="1" applyProtection="1">
      <alignment vertical="center"/>
      <protection/>
    </xf>
    <xf numFmtId="164" fontId="0" fillId="6" borderId="10" xfId="20" applyFont="1" applyFill="1" applyBorder="1" applyAlignment="1" applyProtection="1">
      <alignment horizontal="left" vertical="center" wrapText="1"/>
      <protection/>
    </xf>
    <xf numFmtId="164" fontId="0" fillId="2" borderId="0" xfId="0" applyFont="1" applyFill="1" applyAlignment="1">
      <alignment horizontal="left"/>
    </xf>
    <xf numFmtId="164" fontId="14" fillId="0" borderId="0" xfId="0" applyFont="1" applyAlignment="1">
      <alignment/>
    </xf>
    <xf numFmtId="164" fontId="0" fillId="2" borderId="0" xfId="0" applyFont="1" applyFill="1" applyAlignment="1">
      <alignment wrapText="1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C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Normal="80" zoomScaleSheetLayoutView="100" workbookViewId="0" topLeftCell="A121">
      <selection activeCell="C134" sqref="C134"/>
    </sheetView>
  </sheetViews>
  <sheetFormatPr defaultColWidth="8.00390625" defaultRowHeight="12.75"/>
  <cols>
    <col min="1" max="1" width="36.8515625" style="1" customWidth="1"/>
    <col min="2" max="2" width="16.7109375" style="1" customWidth="1"/>
    <col min="3" max="3" width="9.8515625" style="1" customWidth="1"/>
    <col min="4" max="4" width="14.57421875" style="1" customWidth="1"/>
    <col min="5" max="5" width="18.421875" style="2" customWidth="1"/>
    <col min="6" max="6" width="20.140625" style="1" customWidth="1"/>
    <col min="7" max="7" width="14.28125" style="1" customWidth="1"/>
    <col min="8" max="8" width="21.57421875" style="1" customWidth="1"/>
    <col min="9" max="9" width="25.00390625" style="1" customWidth="1"/>
    <col min="10" max="10" width="10.00390625" style="1" customWidth="1"/>
    <col min="11" max="14" width="9.140625" style="1" customWidth="1"/>
    <col min="15" max="15" width="67.57421875" style="1" customWidth="1"/>
    <col min="16" max="16384" width="9.140625" style="1" customWidth="1"/>
  </cols>
  <sheetData>
    <row r="1" spans="1:12" s="3" customFormat="1" ht="15">
      <c r="A1" s="3" t="s">
        <v>0</v>
      </c>
      <c r="E1" s="2"/>
      <c r="F1" s="4" t="s">
        <v>1</v>
      </c>
      <c r="G1" s="4"/>
      <c r="H1" s="4"/>
      <c r="I1" s="4"/>
      <c r="J1" s="5"/>
      <c r="K1" s="5"/>
      <c r="L1" s="5"/>
    </row>
    <row r="2" spans="1:12" s="3" customFormat="1" ht="1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5" s="3" customFormat="1" ht="28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K3" s="9"/>
      <c r="L3" s="9"/>
      <c r="M3" s="9"/>
      <c r="N3" s="9"/>
      <c r="O3" s="9"/>
    </row>
    <row r="4" spans="1:9" s="3" customFormat="1" ht="16.5" customHeight="1">
      <c r="A4" s="10" t="s">
        <v>4</v>
      </c>
      <c r="B4" s="10"/>
      <c r="C4" s="10"/>
      <c r="D4" s="10"/>
      <c r="E4" s="10"/>
      <c r="F4" s="10"/>
      <c r="G4" s="10"/>
      <c r="H4" s="10"/>
      <c r="I4" s="10"/>
    </row>
    <row r="5" spans="1:9" s="3" customFormat="1" ht="6.75" customHeight="1">
      <c r="A5" s="11"/>
      <c r="B5" s="12"/>
      <c r="C5" s="12"/>
      <c r="D5" s="12"/>
      <c r="E5" s="12"/>
      <c r="F5" s="12"/>
      <c r="G5" s="12"/>
      <c r="H5" s="12"/>
      <c r="I5" s="12"/>
    </row>
    <row r="6" spans="1:9" s="3" customFormat="1" ht="12.75">
      <c r="A6" s="13" t="s">
        <v>5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35.25">
      <c r="A7" s="14" t="s">
        <v>6</v>
      </c>
      <c r="B7" s="14" t="s">
        <v>7</v>
      </c>
      <c r="C7" s="15" t="s">
        <v>8</v>
      </c>
      <c r="D7" s="15" t="s">
        <v>9</v>
      </c>
      <c r="E7" s="16" t="s">
        <v>10</v>
      </c>
      <c r="F7" s="17" t="s">
        <v>11</v>
      </c>
      <c r="G7" s="17" t="s">
        <v>12</v>
      </c>
      <c r="H7" s="17" t="s">
        <v>13</v>
      </c>
      <c r="I7" s="17" t="s">
        <v>14</v>
      </c>
    </row>
    <row r="8" spans="1:9" s="3" customFormat="1" ht="12.75">
      <c r="A8" s="14">
        <v>1</v>
      </c>
      <c r="B8" s="14">
        <v>2</v>
      </c>
      <c r="C8" s="18">
        <v>3</v>
      </c>
      <c r="D8" s="15">
        <v>4</v>
      </c>
      <c r="E8" s="16">
        <v>5</v>
      </c>
      <c r="F8" s="19">
        <v>6</v>
      </c>
      <c r="G8" s="19">
        <v>7</v>
      </c>
      <c r="H8" s="19">
        <v>8</v>
      </c>
      <c r="I8" s="19">
        <v>9</v>
      </c>
    </row>
    <row r="9" spans="1:10" s="3" customFormat="1" ht="12.75">
      <c r="A9" s="20" t="s">
        <v>15</v>
      </c>
      <c r="B9" s="20" t="s">
        <v>16</v>
      </c>
      <c r="C9" s="21" t="s">
        <v>17</v>
      </c>
      <c r="D9" s="22">
        <v>1018440</v>
      </c>
      <c r="E9" s="23"/>
      <c r="F9" s="24">
        <f>ROUND(D9*E9,2)</f>
        <v>0</v>
      </c>
      <c r="G9" s="24">
        <v>23</v>
      </c>
      <c r="H9" s="24">
        <f aca="true" t="shared" si="0" ref="H9:H12">ROUND(F9*0.23,2)</f>
        <v>0</v>
      </c>
      <c r="I9" s="24">
        <f aca="true" t="shared" si="1" ref="I9:I12">F9+H9</f>
        <v>0</v>
      </c>
      <c r="J9" s="25"/>
    </row>
    <row r="10" spans="1:9" s="3" customFormat="1" ht="24">
      <c r="A10" s="26" t="s">
        <v>18</v>
      </c>
      <c r="B10" s="20" t="s">
        <v>19</v>
      </c>
      <c r="C10" s="21">
        <v>5</v>
      </c>
      <c r="D10" s="27">
        <v>12</v>
      </c>
      <c r="E10" s="23"/>
      <c r="F10" s="24">
        <f>ROUND(C10*D10*E10,2)</f>
        <v>0</v>
      </c>
      <c r="G10" s="24">
        <v>23</v>
      </c>
      <c r="H10" s="24">
        <f t="shared" si="0"/>
        <v>0</v>
      </c>
      <c r="I10" s="24">
        <f t="shared" si="1"/>
        <v>0</v>
      </c>
    </row>
    <row r="11" spans="1:9" s="3" customFormat="1" ht="12.75">
      <c r="A11" s="20" t="s">
        <v>20</v>
      </c>
      <c r="B11" s="20" t="s">
        <v>16</v>
      </c>
      <c r="C11" s="21" t="s">
        <v>17</v>
      </c>
      <c r="D11" s="22">
        <f>D9</f>
        <v>1018440</v>
      </c>
      <c r="E11" s="23"/>
      <c r="F11" s="24">
        <f aca="true" t="shared" si="2" ref="F11:F12">ROUND(D11*E11,2)</f>
        <v>0</v>
      </c>
      <c r="G11" s="24">
        <v>23</v>
      </c>
      <c r="H11" s="24">
        <f t="shared" si="0"/>
        <v>0</v>
      </c>
      <c r="I11" s="24">
        <f t="shared" si="1"/>
        <v>0</v>
      </c>
    </row>
    <row r="12" spans="1:9" s="3" customFormat="1" ht="14.25">
      <c r="A12" s="26" t="s">
        <v>21</v>
      </c>
      <c r="B12" s="20" t="s">
        <v>22</v>
      </c>
      <c r="C12" s="28" t="s">
        <v>17</v>
      </c>
      <c r="D12" s="29"/>
      <c r="E12" s="30"/>
      <c r="F12" s="31">
        <f t="shared" si="2"/>
        <v>0</v>
      </c>
      <c r="G12" s="31">
        <v>23</v>
      </c>
      <c r="H12" s="31">
        <f t="shared" si="0"/>
        <v>0</v>
      </c>
      <c r="I12" s="31">
        <f t="shared" si="1"/>
        <v>0</v>
      </c>
    </row>
    <row r="13" spans="1:9" s="3" customFormat="1" ht="14.25">
      <c r="A13" s="32"/>
      <c r="B13" s="32"/>
      <c r="C13" s="32"/>
      <c r="D13" s="32"/>
      <c r="E13" s="33" t="s">
        <v>23</v>
      </c>
      <c r="F13" s="34">
        <f>SUM(F9:F12)</f>
        <v>0</v>
      </c>
      <c r="G13" s="34" t="s">
        <v>23</v>
      </c>
      <c r="H13" s="34">
        <f>SUM(H9:H12)</f>
        <v>0</v>
      </c>
      <c r="I13" s="34">
        <f>SUM(I9:I12)</f>
        <v>0</v>
      </c>
    </row>
    <row r="14" spans="1:9" s="3" customFormat="1" ht="6" customHeight="1">
      <c r="A14" s="32"/>
      <c r="B14" s="32"/>
      <c r="C14" s="32"/>
      <c r="D14" s="32"/>
      <c r="E14" s="35"/>
      <c r="F14" s="36"/>
      <c r="G14" s="36"/>
      <c r="H14" s="36"/>
      <c r="I14" s="36"/>
    </row>
    <row r="15" spans="1:9" s="3" customFormat="1" ht="12.75">
      <c r="A15" s="13" t="s">
        <v>24</v>
      </c>
      <c r="B15" s="13"/>
      <c r="C15" s="13"/>
      <c r="D15" s="13"/>
      <c r="E15" s="13"/>
      <c r="F15" s="13"/>
      <c r="G15" s="13"/>
      <c r="H15" s="13"/>
      <c r="I15" s="13"/>
    </row>
    <row r="16" spans="1:9" s="3" customFormat="1" ht="35.25">
      <c r="A16" s="14" t="s">
        <v>6</v>
      </c>
      <c r="B16" s="14" t="s">
        <v>7</v>
      </c>
      <c r="C16" s="15" t="s">
        <v>8</v>
      </c>
      <c r="D16" s="15" t="s">
        <v>9</v>
      </c>
      <c r="E16" s="16" t="s">
        <v>10</v>
      </c>
      <c r="F16" s="17" t="s">
        <v>11</v>
      </c>
      <c r="G16" s="17" t="s">
        <v>12</v>
      </c>
      <c r="H16" s="17" t="s">
        <v>13</v>
      </c>
      <c r="I16" s="17" t="s">
        <v>14</v>
      </c>
    </row>
    <row r="17" spans="1:9" s="3" customFormat="1" ht="12.75">
      <c r="A17" s="14">
        <v>1</v>
      </c>
      <c r="B17" s="14">
        <v>2</v>
      </c>
      <c r="C17" s="18">
        <v>3</v>
      </c>
      <c r="D17" s="15">
        <v>4</v>
      </c>
      <c r="E17" s="16">
        <v>5</v>
      </c>
      <c r="F17" s="19">
        <v>6</v>
      </c>
      <c r="G17" s="19">
        <v>7</v>
      </c>
      <c r="H17" s="19">
        <v>8</v>
      </c>
      <c r="I17" s="19">
        <v>9</v>
      </c>
    </row>
    <row r="18" spans="1:10" s="3" customFormat="1" ht="14.25">
      <c r="A18" s="20" t="s">
        <v>15</v>
      </c>
      <c r="B18" s="20" t="s">
        <v>16</v>
      </c>
      <c r="C18" s="21" t="s">
        <v>17</v>
      </c>
      <c r="D18" s="37">
        <v>746143</v>
      </c>
      <c r="E18" s="23"/>
      <c r="F18" s="24">
        <f>ROUND(D18*E18,2)</f>
        <v>0</v>
      </c>
      <c r="G18" s="24">
        <v>23</v>
      </c>
      <c r="H18" s="24">
        <f aca="true" t="shared" si="3" ref="H18:H21">ROUND(F18*0.23,2)</f>
        <v>0</v>
      </c>
      <c r="I18" s="24">
        <f aca="true" t="shared" si="4" ref="I18:I21">SUM(F18+H18)</f>
        <v>0</v>
      </c>
      <c r="J18" s="25"/>
    </row>
    <row r="19" spans="1:9" s="3" customFormat="1" ht="24">
      <c r="A19" s="26" t="s">
        <v>25</v>
      </c>
      <c r="B19" s="21" t="s">
        <v>26</v>
      </c>
      <c r="C19" s="38">
        <v>6</v>
      </c>
      <c r="D19" s="24">
        <v>12</v>
      </c>
      <c r="E19" s="23"/>
      <c r="F19" s="24">
        <f>ROUND(C19*D19*E19,2)</f>
        <v>0</v>
      </c>
      <c r="G19" s="24">
        <v>23</v>
      </c>
      <c r="H19" s="24">
        <f t="shared" si="3"/>
        <v>0</v>
      </c>
      <c r="I19" s="24">
        <f t="shared" si="4"/>
        <v>0</v>
      </c>
    </row>
    <row r="20" spans="1:9" s="3" customFormat="1" ht="14.25">
      <c r="A20" s="20" t="s">
        <v>20</v>
      </c>
      <c r="B20" s="20" t="s">
        <v>16</v>
      </c>
      <c r="C20" s="21" t="s">
        <v>17</v>
      </c>
      <c r="D20" s="39">
        <f>D18</f>
        <v>746143</v>
      </c>
      <c r="E20" s="23"/>
      <c r="F20" s="24">
        <f>ROUND(D20*E20,2)</f>
        <v>0</v>
      </c>
      <c r="G20" s="24">
        <v>23</v>
      </c>
      <c r="H20" s="24">
        <f t="shared" si="3"/>
        <v>0</v>
      </c>
      <c r="I20" s="24">
        <f t="shared" si="4"/>
        <v>0</v>
      </c>
    </row>
    <row r="21" spans="1:9" s="3" customFormat="1" ht="12.75">
      <c r="A21" s="20" t="s">
        <v>21</v>
      </c>
      <c r="B21" s="20" t="s">
        <v>26</v>
      </c>
      <c r="C21" s="21">
        <f>C19</f>
        <v>6</v>
      </c>
      <c r="D21" s="24">
        <v>12</v>
      </c>
      <c r="E21" s="30"/>
      <c r="F21" s="31">
        <f>ROUND(C21*D21*E21,2)</f>
        <v>0</v>
      </c>
      <c r="G21" s="31">
        <v>23</v>
      </c>
      <c r="H21" s="31">
        <f t="shared" si="3"/>
        <v>0</v>
      </c>
      <c r="I21" s="31">
        <f t="shared" si="4"/>
        <v>0</v>
      </c>
    </row>
    <row r="22" spans="1:9" s="3" customFormat="1" ht="12.75">
      <c r="A22" s="32"/>
      <c r="B22" s="32"/>
      <c r="C22" s="32"/>
      <c r="D22" s="32"/>
      <c r="E22" s="33" t="s">
        <v>23</v>
      </c>
      <c r="F22" s="34">
        <f>SUM(F18:F21)</f>
        <v>0</v>
      </c>
      <c r="G22" s="34">
        <v>23</v>
      </c>
      <c r="H22" s="34">
        <f>SUM(H18:H21)</f>
        <v>0</v>
      </c>
      <c r="I22" s="34">
        <f>SUM(I18:I21)</f>
        <v>0</v>
      </c>
    </row>
    <row r="23" spans="1:9" s="3" customFormat="1" ht="6" customHeight="1">
      <c r="A23" s="32"/>
      <c r="B23" s="32"/>
      <c r="C23" s="32"/>
      <c r="D23" s="32"/>
      <c r="E23" s="35"/>
      <c r="F23" s="36"/>
      <c r="G23" s="36"/>
      <c r="H23" s="36"/>
      <c r="I23" s="36"/>
    </row>
    <row r="24" spans="1:9" s="3" customFormat="1" ht="12.75">
      <c r="A24" s="13" t="s">
        <v>27</v>
      </c>
      <c r="B24" s="13"/>
      <c r="C24" s="13"/>
      <c r="D24" s="13"/>
      <c r="E24" s="13"/>
      <c r="F24" s="13"/>
      <c r="G24" s="13"/>
      <c r="H24" s="13"/>
      <c r="I24" s="13"/>
    </row>
    <row r="25" spans="1:9" s="3" customFormat="1" ht="35.25">
      <c r="A25" s="14" t="s">
        <v>6</v>
      </c>
      <c r="B25" s="14" t="s">
        <v>7</v>
      </c>
      <c r="C25" s="15" t="s">
        <v>8</v>
      </c>
      <c r="D25" s="15" t="s">
        <v>9</v>
      </c>
      <c r="E25" s="16" t="s">
        <v>10</v>
      </c>
      <c r="F25" s="17" t="s">
        <v>11</v>
      </c>
      <c r="G25" s="17" t="s">
        <v>12</v>
      </c>
      <c r="H25" s="17" t="s">
        <v>13</v>
      </c>
      <c r="I25" s="17" t="s">
        <v>14</v>
      </c>
    </row>
    <row r="26" spans="1:9" s="3" customFormat="1" ht="12.75">
      <c r="A26" s="14">
        <v>1</v>
      </c>
      <c r="B26" s="14">
        <v>2</v>
      </c>
      <c r="C26" s="18">
        <v>3</v>
      </c>
      <c r="D26" s="15">
        <v>4</v>
      </c>
      <c r="E26" s="16">
        <v>5</v>
      </c>
      <c r="F26" s="19">
        <v>6</v>
      </c>
      <c r="G26" s="19">
        <v>7</v>
      </c>
      <c r="H26" s="19">
        <v>8</v>
      </c>
      <c r="I26" s="19">
        <v>9</v>
      </c>
    </row>
    <row r="27" spans="1:10" s="3" customFormat="1" ht="12.75">
      <c r="A27" s="20" t="s">
        <v>15</v>
      </c>
      <c r="B27" s="20" t="s">
        <v>16</v>
      </c>
      <c r="C27" s="21" t="s">
        <v>17</v>
      </c>
      <c r="D27" s="40">
        <v>52380</v>
      </c>
      <c r="E27" s="23"/>
      <c r="F27" s="24">
        <f>ROUND(D27*E27,2)</f>
        <v>0</v>
      </c>
      <c r="G27" s="24">
        <v>23</v>
      </c>
      <c r="H27" s="24">
        <f aca="true" t="shared" si="5" ref="H27:H30">ROUND(F27*0.23,2)</f>
        <v>0</v>
      </c>
      <c r="I27" s="24">
        <f aca="true" t="shared" si="6" ref="I27:I30">SUM(F27+H27)</f>
        <v>0</v>
      </c>
      <c r="J27" s="25"/>
    </row>
    <row r="28" spans="1:9" s="3" customFormat="1" ht="24">
      <c r="A28" s="26" t="s">
        <v>28</v>
      </c>
      <c r="B28" s="21" t="s">
        <v>26</v>
      </c>
      <c r="C28" s="38">
        <v>1</v>
      </c>
      <c r="D28" s="24">
        <v>12</v>
      </c>
      <c r="E28" s="23"/>
      <c r="F28" s="24">
        <f>ROUND(C28*D28*E28,2)</f>
        <v>0</v>
      </c>
      <c r="G28" s="24">
        <v>23</v>
      </c>
      <c r="H28" s="24">
        <f t="shared" si="5"/>
        <v>0</v>
      </c>
      <c r="I28" s="24">
        <f t="shared" si="6"/>
        <v>0</v>
      </c>
    </row>
    <row r="29" spans="1:9" s="3" customFormat="1" ht="12.75">
      <c r="A29" s="20" t="s">
        <v>20</v>
      </c>
      <c r="B29" s="20" t="s">
        <v>16</v>
      </c>
      <c r="C29" s="21" t="s">
        <v>17</v>
      </c>
      <c r="D29" s="22">
        <f>D27</f>
        <v>52380</v>
      </c>
      <c r="E29" s="23"/>
      <c r="F29" s="24">
        <f>ROUND(D29*E29,2)</f>
        <v>0</v>
      </c>
      <c r="G29" s="24">
        <v>23</v>
      </c>
      <c r="H29" s="24">
        <f t="shared" si="5"/>
        <v>0</v>
      </c>
      <c r="I29" s="24">
        <f t="shared" si="6"/>
        <v>0</v>
      </c>
    </row>
    <row r="30" spans="1:9" s="3" customFormat="1" ht="12.75">
      <c r="A30" s="20" t="s">
        <v>21</v>
      </c>
      <c r="B30" s="20" t="s">
        <v>26</v>
      </c>
      <c r="C30" s="21">
        <f>C28</f>
        <v>1</v>
      </c>
      <c r="D30" s="24">
        <v>12</v>
      </c>
      <c r="E30" s="30"/>
      <c r="F30" s="31">
        <f>ROUND(C30*D30*E30,2)</f>
        <v>0</v>
      </c>
      <c r="G30" s="31">
        <v>23</v>
      </c>
      <c r="H30" s="31">
        <f t="shared" si="5"/>
        <v>0</v>
      </c>
      <c r="I30" s="31">
        <f t="shared" si="6"/>
        <v>0</v>
      </c>
    </row>
    <row r="31" spans="1:9" s="3" customFormat="1" ht="12.75">
      <c r="A31" s="32"/>
      <c r="B31" s="32"/>
      <c r="C31" s="32"/>
      <c r="D31" s="32"/>
      <c r="E31" s="33" t="s">
        <v>23</v>
      </c>
      <c r="F31" s="34">
        <f>SUM(F27:F30)</f>
        <v>0</v>
      </c>
      <c r="G31" s="34">
        <v>23</v>
      </c>
      <c r="H31" s="34">
        <f>SUM(H27:H30)</f>
        <v>0</v>
      </c>
      <c r="I31" s="34">
        <f>SUM(I27:I30)</f>
        <v>0</v>
      </c>
    </row>
    <row r="32" spans="1:9" s="3" customFormat="1" ht="5.25" customHeight="1">
      <c r="A32" s="32"/>
      <c r="B32" s="32"/>
      <c r="C32" s="32"/>
      <c r="D32" s="32"/>
      <c r="E32" s="35"/>
      <c r="F32" s="36"/>
      <c r="G32" s="36"/>
      <c r="H32" s="36"/>
      <c r="I32" s="36"/>
    </row>
    <row r="33" spans="1:9" s="3" customFormat="1" ht="12.75">
      <c r="A33" s="13" t="s">
        <v>29</v>
      </c>
      <c r="B33" s="13"/>
      <c r="C33" s="13"/>
      <c r="D33" s="13"/>
      <c r="E33" s="13"/>
      <c r="F33" s="13"/>
      <c r="G33" s="13"/>
      <c r="H33" s="13"/>
      <c r="I33" s="13"/>
    </row>
    <row r="34" spans="1:10" s="3" customFormat="1" ht="35.25">
      <c r="A34" s="14" t="s">
        <v>30</v>
      </c>
      <c r="B34" s="14" t="s">
        <v>7</v>
      </c>
      <c r="C34" s="15" t="s">
        <v>8</v>
      </c>
      <c r="D34" s="15" t="s">
        <v>9</v>
      </c>
      <c r="E34" s="16" t="s">
        <v>10</v>
      </c>
      <c r="F34" s="17" t="s">
        <v>11</v>
      </c>
      <c r="G34" s="17" t="s">
        <v>12</v>
      </c>
      <c r="H34" s="17" t="s">
        <v>13</v>
      </c>
      <c r="I34" s="17" t="s">
        <v>14</v>
      </c>
      <c r="J34" s="25"/>
    </row>
    <row r="35" spans="1:10" s="3" customFormat="1" ht="12.75">
      <c r="A35" s="14">
        <v>1</v>
      </c>
      <c r="B35" s="14">
        <v>2</v>
      </c>
      <c r="C35" s="18">
        <v>3</v>
      </c>
      <c r="D35" s="15">
        <v>4</v>
      </c>
      <c r="E35" s="16">
        <v>5</v>
      </c>
      <c r="F35" s="19">
        <v>6</v>
      </c>
      <c r="G35" s="19">
        <v>7</v>
      </c>
      <c r="H35" s="19">
        <v>8</v>
      </c>
      <c r="I35" s="19">
        <v>9</v>
      </c>
      <c r="J35" s="25"/>
    </row>
    <row r="36" spans="1:9" s="3" customFormat="1" ht="12.75">
      <c r="A36" s="20" t="s">
        <v>15</v>
      </c>
      <c r="B36" s="20" t="s">
        <v>16</v>
      </c>
      <c r="C36" s="21" t="s">
        <v>17</v>
      </c>
      <c r="D36" s="22">
        <v>553155</v>
      </c>
      <c r="E36" s="23"/>
      <c r="F36" s="24">
        <f>ROUND(D36*E36,2)</f>
        <v>0</v>
      </c>
      <c r="G36" s="24">
        <v>23</v>
      </c>
      <c r="H36" s="24">
        <f aca="true" t="shared" si="7" ref="H36:H40">ROUND(F36*0.23,2)</f>
        <v>0</v>
      </c>
      <c r="I36" s="24">
        <f aca="true" t="shared" si="8" ref="I36:I39">SUM(F36+H36)</f>
        <v>0</v>
      </c>
    </row>
    <row r="37" spans="1:9" s="3" customFormat="1" ht="24">
      <c r="A37" s="26" t="s">
        <v>31</v>
      </c>
      <c r="B37" s="20" t="s">
        <v>26</v>
      </c>
      <c r="C37" s="21">
        <v>11</v>
      </c>
      <c r="D37" s="24">
        <v>12</v>
      </c>
      <c r="E37" s="23"/>
      <c r="F37" s="24">
        <f>ROUND(C37*D37*E37,2)</f>
        <v>0</v>
      </c>
      <c r="G37" s="24">
        <v>23</v>
      </c>
      <c r="H37" s="24">
        <f t="shared" si="7"/>
        <v>0</v>
      </c>
      <c r="I37" s="24">
        <f t="shared" si="8"/>
        <v>0</v>
      </c>
    </row>
    <row r="38" spans="1:9" s="3" customFormat="1" ht="12.75">
      <c r="A38" s="20" t="s">
        <v>20</v>
      </c>
      <c r="B38" s="20" t="s">
        <v>16</v>
      </c>
      <c r="C38" s="21" t="s">
        <v>17</v>
      </c>
      <c r="D38" s="22">
        <f aca="true" t="shared" si="9" ref="D38:D39">D36</f>
        <v>553155</v>
      </c>
      <c r="E38" s="23"/>
      <c r="F38" s="24">
        <f>ROUND(D38*E38,2)</f>
        <v>0</v>
      </c>
      <c r="G38" s="24">
        <v>23</v>
      </c>
      <c r="H38" s="24">
        <f t="shared" si="7"/>
        <v>0</v>
      </c>
      <c r="I38" s="24">
        <f t="shared" si="8"/>
        <v>0</v>
      </c>
    </row>
    <row r="39" spans="1:9" s="3" customFormat="1" ht="12.75">
      <c r="A39" s="20" t="s">
        <v>21</v>
      </c>
      <c r="B39" s="20" t="s">
        <v>26</v>
      </c>
      <c r="C39" s="21">
        <f>C37</f>
        <v>11</v>
      </c>
      <c r="D39" s="24">
        <f t="shared" si="9"/>
        <v>12</v>
      </c>
      <c r="E39" s="30"/>
      <c r="F39" s="31">
        <f>ROUND(C39*D39*E39,2)</f>
        <v>0</v>
      </c>
      <c r="G39" s="31">
        <v>23</v>
      </c>
      <c r="H39" s="31">
        <f t="shared" si="7"/>
        <v>0</v>
      </c>
      <c r="I39" s="31">
        <f t="shared" si="8"/>
        <v>0</v>
      </c>
    </row>
    <row r="40" spans="1:9" s="3" customFormat="1" ht="12.75">
      <c r="A40" s="32"/>
      <c r="B40" s="32"/>
      <c r="C40" s="32"/>
      <c r="D40" s="32"/>
      <c r="E40" s="33" t="s">
        <v>23</v>
      </c>
      <c r="F40" s="34">
        <f>SUM(F36:F39)</f>
        <v>0</v>
      </c>
      <c r="G40" s="34">
        <v>23</v>
      </c>
      <c r="H40" s="41">
        <f t="shared" si="7"/>
        <v>0</v>
      </c>
      <c r="I40" s="34">
        <f>SUM(I36:I39)</f>
        <v>0</v>
      </c>
    </row>
    <row r="41" spans="1:9" s="3" customFormat="1" ht="6" customHeight="1">
      <c r="A41" s="32"/>
      <c r="B41" s="32"/>
      <c r="C41" s="32"/>
      <c r="D41" s="32"/>
      <c r="E41" s="35"/>
      <c r="F41" s="36"/>
      <c r="G41" s="36"/>
      <c r="H41" s="36"/>
      <c r="I41" s="36"/>
    </row>
    <row r="42" spans="1:10" s="3" customFormat="1" ht="12.75">
      <c r="A42" s="13" t="s">
        <v>32</v>
      </c>
      <c r="B42" s="13"/>
      <c r="C42" s="13"/>
      <c r="D42" s="13"/>
      <c r="E42" s="13"/>
      <c r="F42" s="13"/>
      <c r="G42" s="13"/>
      <c r="H42" s="13"/>
      <c r="I42" s="13"/>
      <c r="J42" s="25"/>
    </row>
    <row r="43" spans="1:9" s="3" customFormat="1" ht="35.25">
      <c r="A43" s="14" t="s">
        <v>30</v>
      </c>
      <c r="B43" s="14" t="s">
        <v>7</v>
      </c>
      <c r="C43" s="15" t="s">
        <v>8</v>
      </c>
      <c r="D43" s="15" t="s">
        <v>9</v>
      </c>
      <c r="E43" s="16" t="s">
        <v>10</v>
      </c>
      <c r="F43" s="17" t="s">
        <v>11</v>
      </c>
      <c r="G43" s="17" t="s">
        <v>12</v>
      </c>
      <c r="H43" s="17" t="s">
        <v>13</v>
      </c>
      <c r="I43" s="17" t="s">
        <v>14</v>
      </c>
    </row>
    <row r="44" spans="1:9" s="3" customFormat="1" ht="12.75">
      <c r="A44" s="14">
        <v>1</v>
      </c>
      <c r="B44" s="14">
        <v>2</v>
      </c>
      <c r="C44" s="18">
        <v>3</v>
      </c>
      <c r="D44" s="15">
        <v>4</v>
      </c>
      <c r="E44" s="16">
        <v>5</v>
      </c>
      <c r="F44" s="19">
        <v>6</v>
      </c>
      <c r="G44" s="19">
        <v>7</v>
      </c>
      <c r="H44" s="19">
        <v>8</v>
      </c>
      <c r="I44" s="19">
        <v>9</v>
      </c>
    </row>
    <row r="45" spans="1:9" s="3" customFormat="1" ht="12.75">
      <c r="A45" s="20" t="s">
        <v>15</v>
      </c>
      <c r="B45" s="20" t="s">
        <v>16</v>
      </c>
      <c r="C45" s="21" t="s">
        <v>17</v>
      </c>
      <c r="D45" s="22">
        <v>1590</v>
      </c>
      <c r="E45" s="23"/>
      <c r="F45" s="24">
        <f>ROUND(D45*E45,2)</f>
        <v>0</v>
      </c>
      <c r="G45" s="24">
        <v>23</v>
      </c>
      <c r="H45" s="24">
        <f aca="true" t="shared" si="10" ref="H45:H49">ROUND(F45*0.23,2)</f>
        <v>0</v>
      </c>
      <c r="I45" s="24">
        <f aca="true" t="shared" si="11" ref="I45:I48">SUM(F45+H45)</f>
        <v>0</v>
      </c>
    </row>
    <row r="46" spans="1:9" s="3" customFormat="1" ht="24">
      <c r="A46" s="26" t="s">
        <v>33</v>
      </c>
      <c r="B46" s="20" t="s">
        <v>26</v>
      </c>
      <c r="C46" s="21">
        <v>3</v>
      </c>
      <c r="D46" s="24">
        <v>12</v>
      </c>
      <c r="E46" s="23"/>
      <c r="F46" s="24">
        <f>ROUND(C46*D46*E46,2)</f>
        <v>0</v>
      </c>
      <c r="G46" s="24">
        <v>23</v>
      </c>
      <c r="H46" s="24">
        <f t="shared" si="10"/>
        <v>0</v>
      </c>
      <c r="I46" s="24">
        <f t="shared" si="11"/>
        <v>0</v>
      </c>
    </row>
    <row r="47" spans="1:9" s="3" customFormat="1" ht="12.75">
      <c r="A47" s="20" t="s">
        <v>20</v>
      </c>
      <c r="B47" s="20" t="s">
        <v>16</v>
      </c>
      <c r="C47" s="21" t="s">
        <v>17</v>
      </c>
      <c r="D47" s="22">
        <f aca="true" t="shared" si="12" ref="D47:D48">D45</f>
        <v>1590</v>
      </c>
      <c r="E47" s="23"/>
      <c r="F47" s="24">
        <f>ROUND(D47*E47,2)</f>
        <v>0</v>
      </c>
      <c r="G47" s="24">
        <v>23</v>
      </c>
      <c r="H47" s="24">
        <f t="shared" si="10"/>
        <v>0</v>
      </c>
      <c r="I47" s="24">
        <f t="shared" si="11"/>
        <v>0</v>
      </c>
    </row>
    <row r="48" spans="1:9" s="3" customFormat="1" ht="12.75">
      <c r="A48" s="20" t="s">
        <v>21</v>
      </c>
      <c r="B48" s="20" t="s">
        <v>26</v>
      </c>
      <c r="C48" s="21">
        <f>C46</f>
        <v>3</v>
      </c>
      <c r="D48" s="24">
        <f t="shared" si="12"/>
        <v>12</v>
      </c>
      <c r="E48" s="30"/>
      <c r="F48" s="31">
        <f>ROUND(C48*D48*E48,2)</f>
        <v>0</v>
      </c>
      <c r="G48" s="31">
        <v>23</v>
      </c>
      <c r="H48" s="31">
        <f t="shared" si="10"/>
        <v>0</v>
      </c>
      <c r="I48" s="31">
        <f t="shared" si="11"/>
        <v>0</v>
      </c>
    </row>
    <row r="49" spans="1:14" s="3" customFormat="1" ht="15">
      <c r="A49" s="32"/>
      <c r="B49" s="32"/>
      <c r="C49" s="32"/>
      <c r="D49" s="32"/>
      <c r="E49" s="33" t="s">
        <v>23</v>
      </c>
      <c r="F49" s="34">
        <f>SUM(F45:F48)</f>
        <v>0</v>
      </c>
      <c r="G49" s="34">
        <v>23</v>
      </c>
      <c r="H49" s="41">
        <f t="shared" si="10"/>
        <v>0</v>
      </c>
      <c r="I49" s="34">
        <f>SUM(I45:I48)</f>
        <v>0</v>
      </c>
      <c r="N49" s="42"/>
    </row>
    <row r="50" spans="1:9" s="3" customFormat="1" ht="12.75">
      <c r="A50" s="43"/>
      <c r="B50" s="43"/>
      <c r="C50" s="43"/>
      <c r="D50" s="43"/>
      <c r="E50" s="44"/>
      <c r="F50" s="43"/>
      <c r="G50" s="43"/>
      <c r="H50" s="43"/>
      <c r="I50" s="43"/>
    </row>
    <row r="51" spans="1:9" s="3" customFormat="1" ht="17.25" customHeight="1">
      <c r="A51" s="45" t="s">
        <v>34</v>
      </c>
      <c r="B51" s="45"/>
      <c r="C51" s="45"/>
      <c r="D51" s="45"/>
      <c r="E51" s="45"/>
      <c r="F51" s="46">
        <f>SUM(F49+F31+F40+F22+F13)</f>
        <v>0</v>
      </c>
      <c r="G51" s="47">
        <v>23</v>
      </c>
      <c r="H51" s="46">
        <f>SUM(H13+H22+H31+H40+H49)</f>
        <v>0</v>
      </c>
      <c r="I51" s="46">
        <f>SUM(I31+I40+I22+I13+I49)</f>
        <v>0</v>
      </c>
    </row>
    <row r="52" spans="1:9" s="49" customFormat="1" ht="37.5" customHeight="1">
      <c r="A52" s="48" t="s">
        <v>35</v>
      </c>
      <c r="B52" s="48"/>
      <c r="C52" s="48"/>
      <c r="D52" s="48"/>
      <c r="E52" s="48"/>
      <c r="F52" s="48"/>
      <c r="G52" s="48"/>
      <c r="H52" s="48"/>
      <c r="I52" s="48"/>
    </row>
    <row r="53" spans="1:5" s="3" customFormat="1" ht="63" customHeight="1">
      <c r="A53" s="50" t="s">
        <v>36</v>
      </c>
      <c r="E53" s="51"/>
    </row>
    <row r="54" spans="1:5" s="3" customFormat="1" ht="12.75">
      <c r="A54" s="52" t="s">
        <v>37</v>
      </c>
      <c r="E54" s="51"/>
    </row>
    <row r="55" spans="1:5" s="3" customFormat="1" ht="12.75">
      <c r="A55" s="50" t="s">
        <v>38</v>
      </c>
      <c r="E55" s="51"/>
    </row>
    <row r="56" ht="50.25" customHeight="1"/>
    <row r="57" ht="14.25"/>
    <row r="58" ht="14.25"/>
  </sheetData>
  <sheetProtection selectLockedCells="1" selectUnlockedCells="1"/>
  <mergeCells count="12">
    <mergeCell ref="F1:I1"/>
    <mergeCell ref="A2:I2"/>
    <mergeCell ref="A3:I3"/>
    <mergeCell ref="K3:O3"/>
    <mergeCell ref="A4:I4"/>
    <mergeCell ref="A6:I6"/>
    <mergeCell ref="A15:I15"/>
    <mergeCell ref="A24:I24"/>
    <mergeCell ref="A33:I33"/>
    <mergeCell ref="A42:I42"/>
    <mergeCell ref="A51:E51"/>
    <mergeCell ref="A52:I52"/>
  </mergeCells>
  <printOptions horizontalCentered="1"/>
  <pageMargins left="0.7" right="0.7" top="0.7125" bottom="0.6548611111111111" header="0.5118055555555555" footer="0.48819444444444443"/>
  <pageSetup horizontalDpi="300" verticalDpi="300" orientation="landscape" paperSize="9" scale="50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KarolinaPuczyłowska</dc:creator>
  <cp:keywords/>
  <dc:description/>
  <cp:lastModifiedBy/>
  <cp:lastPrinted>2019-07-03T10:13:19Z</cp:lastPrinted>
  <dcterms:created xsi:type="dcterms:W3CDTF">2019-03-26T11:35:06Z</dcterms:created>
  <dcterms:modified xsi:type="dcterms:W3CDTF">2019-07-03T10:14:02Z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